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reevadv\Рабочий стол\ПИТАНИЕ\2017\"/>
    </mc:Choice>
  </mc:AlternateContent>
  <bookViews>
    <workbookView xWindow="0" yWindow="0" windowWidth="28800" windowHeight="12345" activeTab="7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сводная" sheetId="11" r:id="rId11"/>
    <sheet name="Лист1" sheetId="12" r:id="rId12"/>
  </sheets>
  <calcPr calcId="162913"/>
</workbook>
</file>

<file path=xl/calcChain.xml><?xml version="1.0" encoding="utf-8"?>
<calcChain xmlns="http://schemas.openxmlformats.org/spreadsheetml/2006/main">
  <c r="M26" i="7" l="1"/>
  <c r="M16" i="7"/>
  <c r="K16" i="7"/>
  <c r="H16" i="7"/>
  <c r="I16" i="7"/>
  <c r="J16" i="7"/>
  <c r="M20" i="7"/>
  <c r="K20" i="7"/>
  <c r="J20" i="7"/>
  <c r="I20" i="7"/>
  <c r="H20" i="7"/>
  <c r="M25" i="10"/>
  <c r="L25" i="10"/>
  <c r="K25" i="10"/>
  <c r="J25" i="10"/>
  <c r="I25" i="10"/>
  <c r="H25" i="10"/>
  <c r="M19" i="10"/>
  <c r="K19" i="10"/>
  <c r="J19" i="10"/>
  <c r="I19" i="10"/>
  <c r="H19" i="10"/>
  <c r="M15" i="10"/>
  <c r="K15" i="10"/>
  <c r="J15" i="10"/>
  <c r="I15" i="10"/>
  <c r="H15" i="10"/>
  <c r="M7" i="10"/>
  <c r="K7" i="10"/>
  <c r="J7" i="10"/>
  <c r="I7" i="10"/>
  <c r="H7" i="10"/>
  <c r="M26" i="9"/>
  <c r="L26" i="9"/>
  <c r="K26" i="9"/>
  <c r="J26" i="9"/>
  <c r="I26" i="9"/>
  <c r="H26" i="9"/>
  <c r="M20" i="9"/>
  <c r="K20" i="9"/>
  <c r="J20" i="9"/>
  <c r="I20" i="9"/>
  <c r="H20" i="9"/>
  <c r="M16" i="9"/>
  <c r="K16" i="9"/>
  <c r="J16" i="9"/>
  <c r="I16" i="9"/>
  <c r="H16" i="9"/>
  <c r="M7" i="9"/>
  <c r="K7" i="9"/>
  <c r="J7" i="9"/>
  <c r="I7" i="9"/>
  <c r="H7" i="9"/>
  <c r="M26" i="8"/>
  <c r="L26" i="8"/>
  <c r="K26" i="8"/>
  <c r="J26" i="8"/>
  <c r="I26" i="8"/>
  <c r="H26" i="8"/>
  <c r="M20" i="8"/>
  <c r="K20" i="8"/>
  <c r="J20" i="8"/>
  <c r="I20" i="8"/>
  <c r="H20" i="8"/>
  <c r="M17" i="8"/>
  <c r="K17" i="8"/>
  <c r="J17" i="8"/>
  <c r="I17" i="8"/>
  <c r="H17" i="8"/>
  <c r="M7" i="8"/>
  <c r="K7" i="8"/>
  <c r="J7" i="8"/>
  <c r="I7" i="8"/>
  <c r="H7" i="8"/>
  <c r="L26" i="7"/>
  <c r="K26" i="7"/>
  <c r="J26" i="7"/>
  <c r="I26" i="7"/>
  <c r="H26" i="7"/>
  <c r="M7" i="7"/>
  <c r="K7" i="7"/>
  <c r="J7" i="7"/>
  <c r="I7" i="7"/>
  <c r="H7" i="7"/>
  <c r="M26" i="6"/>
  <c r="L26" i="6"/>
  <c r="K26" i="6"/>
  <c r="J26" i="6"/>
  <c r="I26" i="6"/>
  <c r="H26" i="6"/>
  <c r="M20" i="6"/>
  <c r="K20" i="6"/>
  <c r="J20" i="6"/>
  <c r="I20" i="6"/>
  <c r="H20" i="6"/>
  <c r="M17" i="6"/>
  <c r="K17" i="6"/>
  <c r="J17" i="6"/>
  <c r="I17" i="6"/>
  <c r="H17" i="6"/>
  <c r="M7" i="6"/>
  <c r="K7" i="6"/>
  <c r="J7" i="6"/>
  <c r="I7" i="6"/>
  <c r="H7" i="6"/>
  <c r="M26" i="5"/>
  <c r="L26" i="5"/>
  <c r="K26" i="5"/>
  <c r="J26" i="5"/>
  <c r="I26" i="5"/>
  <c r="H26" i="5"/>
  <c r="M20" i="5"/>
  <c r="K20" i="5"/>
  <c r="J20" i="5"/>
  <c r="I20" i="5"/>
  <c r="H20" i="5"/>
  <c r="M17" i="5"/>
  <c r="K17" i="5"/>
  <c r="J17" i="5"/>
  <c r="I17" i="5"/>
  <c r="H17" i="5"/>
  <c r="M7" i="5"/>
  <c r="K7" i="5"/>
  <c r="J7" i="5"/>
  <c r="I7" i="5"/>
  <c r="H7" i="5"/>
  <c r="M26" i="4"/>
  <c r="L26" i="4"/>
  <c r="K26" i="4"/>
  <c r="J26" i="4"/>
  <c r="I26" i="4"/>
  <c r="H26" i="4"/>
  <c r="M20" i="4"/>
  <c r="K20" i="4"/>
  <c r="J20" i="4"/>
  <c r="I20" i="4"/>
  <c r="H20" i="4"/>
  <c r="M16" i="4"/>
  <c r="K16" i="4"/>
  <c r="J16" i="4"/>
  <c r="I16" i="4"/>
  <c r="H16" i="4"/>
  <c r="M7" i="4"/>
  <c r="K7" i="4"/>
  <c r="J7" i="4"/>
  <c r="I7" i="4"/>
  <c r="H7" i="4"/>
  <c r="M26" i="3"/>
  <c r="L26" i="3"/>
  <c r="K26" i="3"/>
  <c r="J26" i="3"/>
  <c r="I26" i="3"/>
  <c r="H26" i="3"/>
  <c r="M20" i="3"/>
  <c r="K20" i="3"/>
  <c r="J20" i="3"/>
  <c r="I20" i="3"/>
  <c r="H20" i="3"/>
  <c r="M16" i="3"/>
  <c r="K16" i="3"/>
  <c r="J16" i="3"/>
  <c r="I16" i="3"/>
  <c r="H16" i="3"/>
  <c r="M7" i="3"/>
  <c r="K7" i="3"/>
  <c r="J7" i="3"/>
  <c r="I7" i="3"/>
  <c r="H7" i="3"/>
  <c r="M25" i="2"/>
  <c r="L25" i="2"/>
  <c r="K25" i="2"/>
  <c r="J25" i="2"/>
  <c r="I25" i="2"/>
  <c r="H25" i="2"/>
  <c r="M19" i="2"/>
  <c r="K19" i="2"/>
  <c r="J19" i="2"/>
  <c r="I19" i="2"/>
  <c r="H19" i="2"/>
  <c r="M16" i="2"/>
  <c r="K16" i="2"/>
  <c r="J16" i="2"/>
  <c r="I16" i="2"/>
  <c r="H16" i="2"/>
  <c r="M7" i="2"/>
  <c r="K7" i="2"/>
  <c r="J7" i="2"/>
  <c r="I7" i="2"/>
  <c r="H7" i="2"/>
  <c r="M27" i="1"/>
  <c r="L27" i="1"/>
  <c r="K27" i="1"/>
  <c r="I27" i="1"/>
  <c r="J27" i="1"/>
  <c r="H27" i="1"/>
  <c r="M21" i="1"/>
  <c r="K21" i="1"/>
  <c r="I21" i="1"/>
  <c r="J21" i="1"/>
  <c r="H21" i="1"/>
  <c r="K17" i="1"/>
  <c r="H17" i="1"/>
  <c r="M17" i="1"/>
  <c r="I17" i="1"/>
  <c r="J17" i="1"/>
  <c r="M7" i="1"/>
  <c r="K7" i="1"/>
  <c r="I7" i="1"/>
  <c r="J7" i="1"/>
  <c r="H7" i="1"/>
  <c r="I27" i="4" l="1"/>
  <c r="K27" i="7"/>
  <c r="I27" i="7"/>
  <c r="H27" i="7"/>
  <c r="M27" i="7"/>
  <c r="J27" i="7"/>
  <c r="H27" i="5"/>
  <c r="K26" i="2"/>
  <c r="J26" i="2"/>
  <c r="J27" i="4"/>
  <c r="J27" i="3"/>
  <c r="I26" i="2"/>
  <c r="M28" i="1"/>
  <c r="K28" i="1"/>
  <c r="J28" i="1"/>
  <c r="I28" i="1"/>
  <c r="H28" i="1"/>
  <c r="I27" i="3"/>
  <c r="K27" i="3"/>
  <c r="I27" i="9"/>
  <c r="M27" i="5"/>
  <c r="J27" i="5"/>
  <c r="I27" i="5"/>
  <c r="K27" i="5"/>
  <c r="K27" i="4"/>
  <c r="H27" i="4"/>
  <c r="M26" i="10"/>
  <c r="K26" i="10"/>
  <c r="H26" i="10"/>
  <c r="J26" i="10"/>
  <c r="I26" i="10"/>
  <c r="M27" i="9"/>
  <c r="K27" i="9"/>
  <c r="J27" i="9"/>
  <c r="H27" i="9"/>
  <c r="M27" i="8"/>
  <c r="K27" i="8"/>
  <c r="J27" i="8"/>
  <c r="I27" i="8"/>
  <c r="H27" i="8"/>
  <c r="M27" i="4"/>
  <c r="M26" i="2"/>
  <c r="J27" i="6"/>
  <c r="I27" i="6"/>
  <c r="K27" i="6"/>
  <c r="M27" i="3"/>
  <c r="H27" i="3"/>
  <c r="M27" i="6"/>
  <c r="H27" i="6"/>
  <c r="H26" i="2"/>
  <c r="D5" i="11" l="1"/>
  <c r="K27" i="10" s="1"/>
  <c r="C5" i="11"/>
  <c r="J27" i="10" s="1"/>
  <c r="B5" i="11"/>
  <c r="H27" i="10" s="1"/>
  <c r="F5" i="11"/>
  <c r="M27" i="10" s="1"/>
  <c r="A5" i="11"/>
  <c r="I27" i="10" s="1"/>
</calcChain>
</file>

<file path=xl/sharedStrings.xml><?xml version="1.0" encoding="utf-8"?>
<sst xmlns="http://schemas.openxmlformats.org/spreadsheetml/2006/main" count="455" uniqueCount="178">
  <si>
    <t xml:space="preserve">Печенье со сливочным  маслом </t>
  </si>
  <si>
    <t>Каша гречневая  с маслом и сахаром</t>
  </si>
  <si>
    <t>З А В Т Р А К</t>
  </si>
  <si>
    <t>ВЫХОД</t>
  </si>
  <si>
    <t>пищевая ценность</t>
  </si>
  <si>
    <t>белки</t>
  </si>
  <si>
    <t>жиры</t>
  </si>
  <si>
    <t>углеводы</t>
  </si>
  <si>
    <t>ККАЛ</t>
  </si>
  <si>
    <t>Витамин</t>
  </si>
  <si>
    <t>С</t>
  </si>
  <si>
    <t>№</t>
  </si>
  <si>
    <t>рецептуры</t>
  </si>
  <si>
    <t>энерг. ценность</t>
  </si>
  <si>
    <t>1 ДЕНЬ</t>
  </si>
  <si>
    <t>Наименование блюд</t>
  </si>
  <si>
    <t>ИТОГО</t>
  </si>
  <si>
    <t>О Б  Е Д</t>
  </si>
  <si>
    <t>81/115</t>
  </si>
  <si>
    <t>Пюре картофельное</t>
  </si>
  <si>
    <t>П О Л Д Н И К</t>
  </si>
  <si>
    <t>Ряженка</t>
  </si>
  <si>
    <t>У Ж И Н</t>
  </si>
  <si>
    <t>Всего за день</t>
  </si>
  <si>
    <t>2 ДЕНЬ</t>
  </si>
  <si>
    <t>3 ДЕНЬ</t>
  </si>
  <si>
    <t>Жаркое по домашнему</t>
  </si>
  <si>
    <t>223/215</t>
  </si>
  <si>
    <t>Простокваша</t>
  </si>
  <si>
    <t>4 ДЕНЬ</t>
  </si>
  <si>
    <t>С, мг</t>
  </si>
  <si>
    <t>5 ДЕНЬ</t>
  </si>
  <si>
    <t>Йогурт</t>
  </si>
  <si>
    <t>6 ДЕНЬ</t>
  </si>
  <si>
    <t>Макароны отварные с маслом</t>
  </si>
  <si>
    <t>7 ДЕНЬ</t>
  </si>
  <si>
    <t>Икра свекольная</t>
  </si>
  <si>
    <t>8 ДЕНЬ</t>
  </si>
  <si>
    <t>100/4</t>
  </si>
  <si>
    <t>9 ДЕНЬ</t>
  </si>
  <si>
    <t>10 ДЕНЬ</t>
  </si>
  <si>
    <t>Среднее за 10 дней</t>
  </si>
  <si>
    <t>норма</t>
  </si>
  <si>
    <t>б</t>
  </si>
  <si>
    <t>ж</t>
  </si>
  <si>
    <t>у</t>
  </si>
  <si>
    <t>отклонения</t>
  </si>
  <si>
    <t>ккал</t>
  </si>
  <si>
    <t>2-й завтрак - яблоко печеное</t>
  </si>
  <si>
    <t>75/3</t>
  </si>
  <si>
    <t>100/4/4</t>
  </si>
  <si>
    <t>Чай с лимоном</t>
  </si>
  <si>
    <t>Компот из сушеных фруктов</t>
  </si>
  <si>
    <t>401в</t>
  </si>
  <si>
    <t>Булочка ванильная</t>
  </si>
  <si>
    <t>Каша манная с маслом и сахаром</t>
  </si>
  <si>
    <t>118/86</t>
  </si>
  <si>
    <t>Рагу овощное</t>
  </si>
  <si>
    <t>Какао с молоком</t>
  </si>
  <si>
    <t>Булка</t>
  </si>
  <si>
    <t>Хлеб ржаной</t>
  </si>
  <si>
    <t>Каша пшенная с маслом и сахаром</t>
  </si>
  <si>
    <t>Вафли</t>
  </si>
  <si>
    <t>80/3</t>
  </si>
  <si>
    <t>Чай с сахаром</t>
  </si>
  <si>
    <t>Омлет натуральный</t>
  </si>
  <si>
    <t>Сушки</t>
  </si>
  <si>
    <t>260/355</t>
  </si>
  <si>
    <t>Тефтели рыбные в соусе</t>
  </si>
  <si>
    <t>Картофель отварной с маслом</t>
  </si>
  <si>
    <t>Суп молочный с рисом</t>
  </si>
  <si>
    <t>Пудинг из творога с яблоками</t>
  </si>
  <si>
    <t>Джем</t>
  </si>
  <si>
    <t xml:space="preserve">2-й завтрак - сок </t>
  </si>
  <si>
    <t>Бифидок</t>
  </si>
  <si>
    <t>Мармелад</t>
  </si>
  <si>
    <t>2-й завтрак - апельсин</t>
  </si>
  <si>
    <t>76/511</t>
  </si>
  <si>
    <t>Суфле куриное</t>
  </si>
  <si>
    <t xml:space="preserve">Картофель отварной с маслом </t>
  </si>
  <si>
    <t>Каша геркулесовая с маслом и сахаром</t>
  </si>
  <si>
    <t>2-й завтрак - банан</t>
  </si>
  <si>
    <t>Бефстроганов из отварного мяса</t>
  </si>
  <si>
    <t>Пудинг из творога с рисом</t>
  </si>
  <si>
    <t>Кисель из концентрата</t>
  </si>
  <si>
    <t>2-й звтрак - яблоко печеное</t>
  </si>
  <si>
    <t>Тефтели мясные в соусе томатном</t>
  </si>
  <si>
    <t>287/348</t>
  </si>
  <si>
    <t>Винегрет овощной</t>
  </si>
  <si>
    <t>Каша ячневая с маслом и сахаром</t>
  </si>
  <si>
    <t>Плов из говядины</t>
  </si>
  <si>
    <t>Оладьи из творога</t>
  </si>
  <si>
    <t>Варенье</t>
  </si>
  <si>
    <t>Кисель из сока</t>
  </si>
  <si>
    <t>Компот из свежих фруктов</t>
  </si>
  <si>
    <t xml:space="preserve">Сельдь с маслом раст. </t>
  </si>
  <si>
    <t>35/2</t>
  </si>
  <si>
    <t>Компот из кураги</t>
  </si>
  <si>
    <t>Пирог открытый с повидлом</t>
  </si>
  <si>
    <t>35/100</t>
  </si>
  <si>
    <t>2-й завтрак - сок</t>
  </si>
  <si>
    <t>Кефир, сухарик детский</t>
  </si>
  <si>
    <t>140/20</t>
  </si>
  <si>
    <t>75/30</t>
  </si>
  <si>
    <t>453/458</t>
  </si>
  <si>
    <t>2-й завтрак - апельсинн</t>
  </si>
  <si>
    <t>среднее значение за весь период</t>
  </si>
  <si>
    <t>50/30</t>
  </si>
  <si>
    <t>35/50</t>
  </si>
  <si>
    <t>60/3</t>
  </si>
  <si>
    <t>Биточки мясные рубленые с маслом</t>
  </si>
  <si>
    <t>Суп картофельный с бобовыми, гренками и зеленью</t>
  </si>
  <si>
    <t>150/15/1</t>
  </si>
  <si>
    <t>Кофейный напиток с молоком</t>
  </si>
  <si>
    <t>Котлета рыбная любительская с маслом</t>
  </si>
  <si>
    <t>Суп - лапша домашняя на к/б с зеленью</t>
  </si>
  <si>
    <t>150/1</t>
  </si>
  <si>
    <t>Щи из свежей капусты со сметаной на м/б с зеленью</t>
  </si>
  <si>
    <t>Запеканка из творога</t>
  </si>
  <si>
    <t>Соус молочный сладкий</t>
  </si>
  <si>
    <t>Десерт творожный</t>
  </si>
  <si>
    <t>150/4/1</t>
  </si>
  <si>
    <t>Печень тушеная в сметанном соусе</t>
  </si>
  <si>
    <t>439 сб.2004 ред.Лапшиной</t>
  </si>
  <si>
    <t>Макароны отварные</t>
  </si>
  <si>
    <t>Чай с молоком</t>
  </si>
  <si>
    <t>Борщ с картофелем, сметаной и зеленью</t>
  </si>
  <si>
    <t>Суп с рыбными консервами и зеленью</t>
  </si>
  <si>
    <t>Шницель мясной с маслом</t>
  </si>
  <si>
    <t>Вареники ленивые с маслом и сахаром</t>
  </si>
  <si>
    <t>Ватрушка с повидлом</t>
  </si>
  <si>
    <t>Кефир</t>
  </si>
  <si>
    <t>Суп-рассольник на к/б со сметаной и зеленью</t>
  </si>
  <si>
    <t>Каша гречневая</t>
  </si>
  <si>
    <t>Сок натуральный</t>
  </si>
  <si>
    <t xml:space="preserve">Омлет с маслом </t>
  </si>
  <si>
    <t>Какао  с молоком</t>
  </si>
  <si>
    <t>Борщ  со сметаной и зеленью</t>
  </si>
  <si>
    <t>Суп с макаронными изделиями и зеленью</t>
  </si>
  <si>
    <t>200/1</t>
  </si>
  <si>
    <t>443 сб.2004 ред.Лапшиной</t>
  </si>
  <si>
    <t>35/35</t>
  </si>
  <si>
    <t>30/4/6</t>
  </si>
  <si>
    <t>30/4/7</t>
  </si>
  <si>
    <t>30/5</t>
  </si>
  <si>
    <t>30/4/13</t>
  </si>
  <si>
    <t>150/7</t>
  </si>
  <si>
    <t>150/7/3,5</t>
  </si>
  <si>
    <t>648 сб 2004г. Ред. Лапшиной</t>
  </si>
  <si>
    <t>3 0 /5</t>
  </si>
  <si>
    <t xml:space="preserve">Батон   </t>
  </si>
  <si>
    <t>Батон с маслом и сыром</t>
  </si>
  <si>
    <t>2-й завтрак - яблоко</t>
  </si>
  <si>
    <t xml:space="preserve">Свекла отварная кусочком </t>
  </si>
  <si>
    <t>Суп картофельный с фрикадельками</t>
  </si>
  <si>
    <t>Батон с маслом</t>
  </si>
  <si>
    <t>Печенье со сливочным маслом</t>
  </si>
  <si>
    <t>3 0 /4</t>
  </si>
  <si>
    <t>Напиток лимонный</t>
  </si>
  <si>
    <t>Салат из свежей капусты</t>
  </si>
  <si>
    <t>свекла тушеная в сметане</t>
  </si>
  <si>
    <t>икра кабачковая промышленного производства</t>
  </si>
  <si>
    <t>птица, тушеная в соусе с овошами</t>
  </si>
  <si>
    <t>капуста тушеная</t>
  </si>
  <si>
    <t>салат из моркови с яблоками</t>
  </si>
  <si>
    <t>150/18</t>
  </si>
  <si>
    <t>Салат из квашеной капусты</t>
  </si>
  <si>
    <t>Котлета мясная с маслом</t>
  </si>
  <si>
    <t>Салат из моркови</t>
  </si>
  <si>
    <t>Котлета рыбная</t>
  </si>
  <si>
    <t>135 сб 2004г. Ред Липшиной</t>
  </si>
  <si>
    <t>салат из моркови с сахаром</t>
  </si>
  <si>
    <t>648 сб 2004г. Ред Липшиной</t>
  </si>
  <si>
    <t>699 сб 2004г. Ред Липшиной</t>
  </si>
  <si>
    <t>Салат из картофеля с зеленым горошком</t>
  </si>
  <si>
    <t>40/110</t>
  </si>
  <si>
    <t>Суп из овощей со сметаной и зеленью</t>
  </si>
  <si>
    <t>Салат из зеленого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</si>
</sst>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/>
    <xf numFmtId="0" fontId="0" fillId="0" borderId="2" xfId="0" applyBorder="1"/>
    <xf numFmtId="0" fontId="1" fillId="0" borderId="2" xfId="0" applyFont="1" applyBorder="1"/>
    <xf numFmtId="0" fontId="0" fillId="0" borderId="7" xfId="0" applyBorder="1"/>
    <xf numFmtId="0" fontId="4" fillId="0" borderId="7" xfId="0" applyFont="1" applyFill="1" applyBorder="1" applyAlignment="1">
      <alignment horizontal="right" vertical="top" wrapText="1"/>
    </xf>
    <xf numFmtId="0" fontId="0" fillId="0" borderId="8" xfId="0" applyBorder="1"/>
    <xf numFmtId="0" fontId="3" fillId="0" borderId="5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164" fontId="0" fillId="0" borderId="19" xfId="0" applyNumberFormat="1" applyBorder="1"/>
    <xf numFmtId="0" fontId="0" fillId="0" borderId="0" xfId="0" applyBorder="1"/>
    <xf numFmtId="0" fontId="0" fillId="0" borderId="5" xfId="0" applyBorder="1"/>
    <xf numFmtId="0" fontId="0" fillId="0" borderId="25" xfId="0" applyBorder="1"/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0" fillId="0" borderId="4" xfId="0" applyBorder="1"/>
    <xf numFmtId="0" fontId="0" fillId="0" borderId="27" xfId="0" applyBorder="1"/>
    <xf numFmtId="0" fontId="0" fillId="0" borderId="26" xfId="0" applyBorder="1"/>
    <xf numFmtId="0" fontId="4" fillId="0" borderId="7" xfId="0" applyFont="1" applyFill="1" applyBorder="1" applyAlignment="1">
      <alignment horizontal="right" wrapText="1"/>
    </xf>
    <xf numFmtId="1" fontId="0" fillId="0" borderId="18" xfId="0" applyNumberFormat="1" applyBorder="1"/>
    <xf numFmtId="1" fontId="0" fillId="0" borderId="9" xfId="0" applyNumberFormat="1" applyBorder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/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5" fillId="0" borderId="6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7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16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/>
    <xf numFmtId="0" fontId="8" fillId="0" borderId="9" xfId="0" applyFont="1" applyBorder="1"/>
    <xf numFmtId="2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" xfId="0" applyFont="1" applyBorder="1"/>
    <xf numFmtId="0" fontId="4" fillId="0" borderId="7" xfId="0" applyFont="1" applyBorder="1"/>
    <xf numFmtId="0" fontId="5" fillId="0" borderId="2" xfId="0" applyFont="1" applyFill="1" applyBorder="1" applyAlignment="1">
      <alignment horizontal="center"/>
    </xf>
    <xf numFmtId="0" fontId="4" fillId="0" borderId="7" xfId="0" applyFont="1" applyFill="1" applyBorder="1"/>
    <xf numFmtId="0" fontId="5" fillId="0" borderId="7" xfId="0" applyFont="1" applyBorder="1"/>
    <xf numFmtId="1" fontId="5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right"/>
    </xf>
    <xf numFmtId="0" fontId="5" fillId="0" borderId="7" xfId="0" applyFont="1" applyFill="1" applyBorder="1"/>
    <xf numFmtId="0" fontId="5" fillId="0" borderId="28" xfId="0" applyFont="1" applyBorder="1"/>
    <xf numFmtId="0" fontId="15" fillId="0" borderId="21" xfId="0" applyFont="1" applyBorder="1" applyAlignment="1">
      <alignment horizontal="right"/>
    </xf>
    <xf numFmtId="164" fontId="15" fillId="0" borderId="21" xfId="0" applyNumberFormat="1" applyFont="1" applyBorder="1" applyAlignment="1">
      <alignment horizontal="center"/>
    </xf>
    <xf numFmtId="0" fontId="11" fillId="0" borderId="29" xfId="0" applyFont="1" applyBorder="1"/>
    <xf numFmtId="0" fontId="10" fillId="0" borderId="31" xfId="0" applyFont="1" applyBorder="1"/>
    <xf numFmtId="1" fontId="16" fillId="0" borderId="31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5" fillId="0" borderId="34" xfId="0" applyFont="1" applyBorder="1"/>
    <xf numFmtId="49" fontId="5" fillId="0" borderId="2" xfId="0" applyNumberFormat="1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3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 wrapText="1"/>
    </xf>
    <xf numFmtId="0" fontId="13" fillId="0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horizontal="right"/>
    </xf>
    <xf numFmtId="0" fontId="5" fillId="0" borderId="6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164" fontId="15" fillId="0" borderId="21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" fontId="16" fillId="0" borderId="32" xfId="0" applyNumberFormat="1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G10" sqref="G10:N10"/>
    </sheetView>
  </sheetViews>
  <sheetFormatPr defaultRowHeight="15" x14ac:dyDescent="0.25"/>
  <cols>
    <col min="1" max="1" width="2.7109375" customWidth="1"/>
    <col min="6" max="6" width="12.42578125" customWidth="1"/>
    <col min="8" max="8" width="10.5703125" bestFit="1" customWidth="1"/>
    <col min="14" max="14" width="11.28515625" bestFit="1" customWidth="1"/>
  </cols>
  <sheetData>
    <row r="1" spans="1:14" ht="15.75" customHeight="1" thickBot="1" x14ac:dyDescent="0.35">
      <c r="A1" s="131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8.75" x14ac:dyDescent="0.3">
      <c r="A2" s="29"/>
      <c r="B2" s="116" t="s">
        <v>15</v>
      </c>
      <c r="C2" s="116"/>
      <c r="D2" s="116"/>
      <c r="E2" s="116"/>
      <c r="F2" s="116"/>
      <c r="G2" s="134" t="s">
        <v>3</v>
      </c>
      <c r="H2" s="118" t="s">
        <v>4</v>
      </c>
      <c r="I2" s="118"/>
      <c r="J2" s="118"/>
      <c r="K2" s="118" t="s">
        <v>13</v>
      </c>
      <c r="L2" s="118"/>
      <c r="M2" s="30" t="s">
        <v>9</v>
      </c>
      <c r="N2" s="31" t="s">
        <v>11</v>
      </c>
    </row>
    <row r="3" spans="1:14" ht="18.75" x14ac:dyDescent="0.3">
      <c r="A3" s="32"/>
      <c r="B3" s="115" t="s">
        <v>2</v>
      </c>
      <c r="C3" s="115"/>
      <c r="D3" s="115"/>
      <c r="E3" s="115"/>
      <c r="F3" s="115"/>
      <c r="G3" s="135"/>
      <c r="H3" s="33" t="s">
        <v>5</v>
      </c>
      <c r="I3" s="33" t="s">
        <v>6</v>
      </c>
      <c r="J3" s="33" t="s">
        <v>7</v>
      </c>
      <c r="K3" s="114" t="s">
        <v>8</v>
      </c>
      <c r="L3" s="114"/>
      <c r="M3" s="34" t="s">
        <v>10</v>
      </c>
      <c r="N3" s="35" t="s">
        <v>12</v>
      </c>
    </row>
    <row r="4" spans="1:14" ht="18.75" x14ac:dyDescent="0.3">
      <c r="A4" s="32">
        <v>1</v>
      </c>
      <c r="B4" s="119" t="s">
        <v>0</v>
      </c>
      <c r="C4" s="120"/>
      <c r="D4" s="120"/>
      <c r="E4" s="120"/>
      <c r="F4" s="121"/>
      <c r="G4" s="36" t="s">
        <v>149</v>
      </c>
      <c r="H4" s="24">
        <v>2.25</v>
      </c>
      <c r="I4" s="24">
        <v>3.03</v>
      </c>
      <c r="J4" s="24">
        <v>29.85</v>
      </c>
      <c r="K4" s="110">
        <v>125.1</v>
      </c>
      <c r="L4" s="110"/>
      <c r="M4" s="25">
        <v>0</v>
      </c>
      <c r="N4" s="5">
        <v>10</v>
      </c>
    </row>
    <row r="5" spans="1:14" ht="18.75" x14ac:dyDescent="0.3">
      <c r="A5" s="32">
        <v>2</v>
      </c>
      <c r="B5" s="3" t="s">
        <v>1</v>
      </c>
      <c r="C5" s="37"/>
      <c r="D5" s="37"/>
      <c r="E5" s="37"/>
      <c r="F5" s="37"/>
      <c r="G5" s="38" t="s">
        <v>50</v>
      </c>
      <c r="H5" s="24">
        <v>2.81</v>
      </c>
      <c r="I5" s="24">
        <v>3.05</v>
      </c>
      <c r="J5" s="24">
        <v>23.44</v>
      </c>
      <c r="K5" s="110">
        <v>131.47999999999999</v>
      </c>
      <c r="L5" s="110"/>
      <c r="M5" s="39">
        <v>0.48</v>
      </c>
      <c r="N5" s="40">
        <v>165</v>
      </c>
    </row>
    <row r="6" spans="1:14" ht="18.75" x14ac:dyDescent="0.3">
      <c r="A6" s="32">
        <v>3</v>
      </c>
      <c r="B6" s="117" t="s">
        <v>51</v>
      </c>
      <c r="C6" s="117"/>
      <c r="D6" s="117"/>
      <c r="E6" s="117"/>
      <c r="F6" s="117"/>
      <c r="G6" s="36" t="s">
        <v>146</v>
      </c>
      <c r="H6" s="39">
        <v>0.1</v>
      </c>
      <c r="I6" s="39">
        <v>1.4999999999999999E-2</v>
      </c>
      <c r="J6" s="39">
        <v>8.5</v>
      </c>
      <c r="K6" s="113">
        <v>34.17</v>
      </c>
      <c r="L6" s="113"/>
      <c r="M6" s="39">
        <v>2.35</v>
      </c>
      <c r="N6" s="40">
        <v>393</v>
      </c>
    </row>
    <row r="7" spans="1:14" x14ac:dyDescent="0.25">
      <c r="A7" s="32"/>
      <c r="B7" s="107" t="s">
        <v>16</v>
      </c>
      <c r="C7" s="108"/>
      <c r="D7" s="108"/>
      <c r="E7" s="108"/>
      <c r="F7" s="109"/>
      <c r="G7" s="36"/>
      <c r="H7" s="34">
        <f>SUM(H4:H6)</f>
        <v>5.16</v>
      </c>
      <c r="I7" s="34">
        <f t="shared" ref="I7:M7" si="0">SUM(I4:I6)</f>
        <v>6.0949999999999998</v>
      </c>
      <c r="J7" s="34">
        <f t="shared" si="0"/>
        <v>61.790000000000006</v>
      </c>
      <c r="K7" s="114">
        <f>SUM(K4:L6)</f>
        <v>290.75</v>
      </c>
      <c r="L7" s="114"/>
      <c r="M7" s="34">
        <f t="shared" si="0"/>
        <v>2.83</v>
      </c>
      <c r="N7" s="40"/>
    </row>
    <row r="8" spans="1:14" x14ac:dyDescent="0.25">
      <c r="A8" s="32"/>
      <c r="B8" s="107" t="s">
        <v>100</v>
      </c>
      <c r="C8" s="108"/>
      <c r="D8" s="108"/>
      <c r="E8" s="108"/>
      <c r="F8" s="109"/>
      <c r="G8" s="36">
        <v>150</v>
      </c>
      <c r="H8" s="39">
        <v>1.05</v>
      </c>
      <c r="I8" s="39">
        <v>0</v>
      </c>
      <c r="J8" s="39">
        <v>13.65</v>
      </c>
      <c r="K8" s="110">
        <v>52.5</v>
      </c>
      <c r="L8" s="110"/>
      <c r="M8" s="39">
        <v>6</v>
      </c>
      <c r="N8" s="40">
        <v>399</v>
      </c>
    </row>
    <row r="9" spans="1:14" ht="18.75" x14ac:dyDescent="0.3">
      <c r="A9" s="32"/>
      <c r="B9" s="115" t="s">
        <v>17</v>
      </c>
      <c r="C9" s="115"/>
      <c r="D9" s="115"/>
      <c r="E9" s="115"/>
      <c r="F9" s="115"/>
      <c r="G9" s="36"/>
      <c r="H9" s="39"/>
      <c r="I9" s="39"/>
      <c r="J9" s="39"/>
      <c r="K9" s="111"/>
      <c r="L9" s="112"/>
      <c r="M9" s="39"/>
      <c r="N9" s="40"/>
    </row>
    <row r="10" spans="1:14" ht="18.75" x14ac:dyDescent="0.3">
      <c r="A10" s="32">
        <v>1</v>
      </c>
      <c r="B10" s="122" t="s">
        <v>159</v>
      </c>
      <c r="C10" s="122"/>
      <c r="D10" s="122"/>
      <c r="E10" s="122"/>
      <c r="F10" s="122"/>
      <c r="G10" s="36">
        <v>50</v>
      </c>
      <c r="H10" s="95">
        <v>0.7</v>
      </c>
      <c r="I10" s="95">
        <v>2.54</v>
      </c>
      <c r="J10" s="95">
        <v>4.32</v>
      </c>
      <c r="K10" s="123">
        <v>43</v>
      </c>
      <c r="L10" s="123"/>
      <c r="M10" s="95">
        <v>17.47</v>
      </c>
      <c r="N10" s="21">
        <v>20</v>
      </c>
    </row>
    <row r="11" spans="1:14" x14ac:dyDescent="0.25">
      <c r="A11" s="32">
        <v>2</v>
      </c>
      <c r="B11" s="124" t="s">
        <v>111</v>
      </c>
      <c r="C11" s="124"/>
      <c r="D11" s="124"/>
      <c r="E11" s="124"/>
      <c r="F11" s="124"/>
      <c r="G11" s="36" t="s">
        <v>112</v>
      </c>
      <c r="H11" s="39">
        <v>4.47</v>
      </c>
      <c r="I11" s="39">
        <v>3.39</v>
      </c>
      <c r="J11" s="39">
        <v>18.23</v>
      </c>
      <c r="K11" s="110">
        <v>121.38</v>
      </c>
      <c r="L11" s="110"/>
      <c r="M11" s="39">
        <v>3.4</v>
      </c>
      <c r="N11" s="40" t="s">
        <v>18</v>
      </c>
    </row>
    <row r="12" spans="1:14" ht="18.75" x14ac:dyDescent="0.3">
      <c r="A12" s="32">
        <v>3</v>
      </c>
      <c r="B12" s="122" t="s">
        <v>128</v>
      </c>
      <c r="C12" s="122"/>
      <c r="D12" s="122"/>
      <c r="E12" s="122"/>
      <c r="F12" s="122"/>
      <c r="G12" s="36" t="s">
        <v>109</v>
      </c>
      <c r="H12" s="94">
        <v>9.3000000000000007</v>
      </c>
      <c r="I12" s="94">
        <v>7</v>
      </c>
      <c r="J12" s="94">
        <v>9.64</v>
      </c>
      <c r="K12" s="110">
        <v>139</v>
      </c>
      <c r="L12" s="110"/>
      <c r="M12" s="94">
        <v>0.08</v>
      </c>
      <c r="N12" s="49">
        <v>282</v>
      </c>
    </row>
    <row r="13" spans="1:14" ht="18.75" x14ac:dyDescent="0.3">
      <c r="A13" s="32">
        <v>4</v>
      </c>
      <c r="B13" s="122" t="s">
        <v>19</v>
      </c>
      <c r="C13" s="122"/>
      <c r="D13" s="122"/>
      <c r="E13" s="122"/>
      <c r="F13" s="122"/>
      <c r="G13" s="36">
        <v>100</v>
      </c>
      <c r="H13" s="28">
        <v>2.04</v>
      </c>
      <c r="I13" s="28">
        <v>3.2</v>
      </c>
      <c r="J13" s="28">
        <v>13.63</v>
      </c>
      <c r="K13" s="110">
        <v>91.5</v>
      </c>
      <c r="L13" s="110"/>
      <c r="M13" s="39">
        <v>12.1</v>
      </c>
      <c r="N13" s="40">
        <v>321</v>
      </c>
    </row>
    <row r="14" spans="1:14" ht="18.75" x14ac:dyDescent="0.3">
      <c r="A14" s="32">
        <v>5</v>
      </c>
      <c r="B14" s="122" t="s">
        <v>52</v>
      </c>
      <c r="C14" s="122"/>
      <c r="D14" s="122"/>
      <c r="E14" s="122"/>
      <c r="F14" s="122"/>
      <c r="G14" s="36">
        <v>150</v>
      </c>
      <c r="H14" s="94">
        <v>0.3</v>
      </c>
      <c r="I14" s="94">
        <v>1.4999999999999999E-2</v>
      </c>
      <c r="J14" s="94">
        <v>20.82</v>
      </c>
      <c r="K14" s="110">
        <v>84.75</v>
      </c>
      <c r="L14" s="110"/>
      <c r="M14" s="94">
        <v>0.3</v>
      </c>
      <c r="N14" s="40">
        <v>376</v>
      </c>
    </row>
    <row r="15" spans="1:14" ht="18.75" x14ac:dyDescent="0.3">
      <c r="A15" s="32">
        <v>6</v>
      </c>
      <c r="B15" s="122" t="s">
        <v>60</v>
      </c>
      <c r="C15" s="122"/>
      <c r="D15" s="122"/>
      <c r="E15" s="122"/>
      <c r="F15" s="122"/>
      <c r="G15" s="36">
        <v>35</v>
      </c>
      <c r="H15" s="39">
        <v>2.31</v>
      </c>
      <c r="I15" s="39">
        <v>0.42</v>
      </c>
      <c r="J15" s="39">
        <v>11.69</v>
      </c>
      <c r="K15" s="110">
        <v>60.9</v>
      </c>
      <c r="L15" s="110"/>
      <c r="M15" s="39">
        <v>0</v>
      </c>
      <c r="N15" s="40"/>
    </row>
    <row r="16" spans="1:14" x14ac:dyDescent="0.25">
      <c r="A16" s="32"/>
      <c r="B16" s="127"/>
      <c r="C16" s="127"/>
      <c r="D16" s="127"/>
      <c r="E16" s="127"/>
      <c r="F16" s="127"/>
      <c r="G16" s="36"/>
      <c r="H16" s="42"/>
      <c r="I16" s="42"/>
      <c r="J16" s="42"/>
      <c r="K16" s="110"/>
      <c r="L16" s="110"/>
      <c r="M16" s="42"/>
      <c r="N16" s="43"/>
    </row>
    <row r="17" spans="1:14" x14ac:dyDescent="0.25">
      <c r="A17" s="32"/>
      <c r="B17" s="125" t="s">
        <v>16</v>
      </c>
      <c r="C17" s="125"/>
      <c r="D17" s="125"/>
      <c r="E17" s="125"/>
      <c r="F17" s="125"/>
      <c r="G17" s="36"/>
      <c r="H17" s="34">
        <f>SUM(H10:H15)</f>
        <v>19.12</v>
      </c>
      <c r="I17" s="34">
        <f t="shared" ref="I17:J17" si="1">SUM(I10:I15)</f>
        <v>16.565000000000001</v>
      </c>
      <c r="J17" s="34">
        <f t="shared" si="1"/>
        <v>78.33</v>
      </c>
      <c r="K17" s="126">
        <f>SUM(K10:L16)</f>
        <v>540.53</v>
      </c>
      <c r="L17" s="126"/>
      <c r="M17" s="34">
        <f t="shared" ref="M17" si="2">SUM(M10:M15)</f>
        <v>33.349999999999994</v>
      </c>
      <c r="N17" s="43"/>
    </row>
    <row r="18" spans="1:14" ht="18.75" x14ac:dyDescent="0.3">
      <c r="A18" s="32"/>
      <c r="B18" s="115" t="s">
        <v>20</v>
      </c>
      <c r="C18" s="115"/>
      <c r="D18" s="115"/>
      <c r="E18" s="115"/>
      <c r="F18" s="115"/>
      <c r="G18" s="36"/>
      <c r="H18" s="42"/>
      <c r="I18" s="42"/>
      <c r="J18" s="42"/>
      <c r="K18" s="127"/>
      <c r="L18" s="127"/>
      <c r="M18" s="42"/>
      <c r="N18" s="43"/>
    </row>
    <row r="19" spans="1:14" ht="18.75" x14ac:dyDescent="0.3">
      <c r="A19" s="32">
        <v>1</v>
      </c>
      <c r="B19" s="122" t="s">
        <v>21</v>
      </c>
      <c r="C19" s="124"/>
      <c r="D19" s="124"/>
      <c r="E19" s="124"/>
      <c r="F19" s="124"/>
      <c r="G19" s="36">
        <v>140</v>
      </c>
      <c r="H19" s="42">
        <v>4.0599999999999996</v>
      </c>
      <c r="I19" s="42">
        <v>3.5</v>
      </c>
      <c r="J19" s="42">
        <v>5.9</v>
      </c>
      <c r="K19" s="127">
        <v>70.900000000000006</v>
      </c>
      <c r="L19" s="127"/>
      <c r="M19" s="42">
        <v>0.42</v>
      </c>
      <c r="N19" s="43" t="s">
        <v>53</v>
      </c>
    </row>
    <row r="20" spans="1:14" ht="18.75" x14ac:dyDescent="0.3">
      <c r="A20" s="32">
        <v>2</v>
      </c>
      <c r="B20" s="122" t="s">
        <v>54</v>
      </c>
      <c r="C20" s="122"/>
      <c r="D20" s="122"/>
      <c r="E20" s="122"/>
      <c r="F20" s="122"/>
      <c r="G20" s="36">
        <v>50</v>
      </c>
      <c r="H20" s="42">
        <v>3.95</v>
      </c>
      <c r="I20" s="42">
        <v>4.0599999999999996</v>
      </c>
      <c r="J20" s="42">
        <v>27.24</v>
      </c>
      <c r="K20" s="127">
        <v>161</v>
      </c>
      <c r="L20" s="127"/>
      <c r="M20" s="42"/>
      <c r="N20" s="43">
        <v>467</v>
      </c>
    </row>
    <row r="21" spans="1:14" x14ac:dyDescent="0.25">
      <c r="A21" s="32"/>
      <c r="B21" s="125" t="s">
        <v>16</v>
      </c>
      <c r="C21" s="125"/>
      <c r="D21" s="125"/>
      <c r="E21" s="125"/>
      <c r="F21" s="125"/>
      <c r="G21" s="36"/>
      <c r="H21" s="34">
        <f>SUM(H19:H20)</f>
        <v>8.01</v>
      </c>
      <c r="I21" s="34">
        <f t="shared" ref="I21:J21" si="3">SUM(I19:I20)</f>
        <v>7.56</v>
      </c>
      <c r="J21" s="34">
        <f t="shared" si="3"/>
        <v>33.14</v>
      </c>
      <c r="K21" s="114">
        <f>SUM(K19:L20)</f>
        <v>231.9</v>
      </c>
      <c r="L21" s="114"/>
      <c r="M21" s="34">
        <f t="shared" ref="M21" si="4">SUM(M19:M20)</f>
        <v>0.42</v>
      </c>
      <c r="N21" s="43"/>
    </row>
    <row r="22" spans="1:14" ht="18.75" x14ac:dyDescent="0.3">
      <c r="A22" s="32"/>
      <c r="B22" s="115" t="s">
        <v>22</v>
      </c>
      <c r="C22" s="115"/>
      <c r="D22" s="115"/>
      <c r="E22" s="115"/>
      <c r="F22" s="115"/>
      <c r="G22" s="36"/>
      <c r="H22" s="42"/>
      <c r="I22" s="42"/>
      <c r="J22" s="42"/>
      <c r="K22" s="127"/>
      <c r="L22" s="127"/>
      <c r="M22" s="42"/>
      <c r="N22" s="43"/>
    </row>
    <row r="23" spans="1:14" ht="18.75" x14ac:dyDescent="0.3">
      <c r="A23" s="32">
        <v>1</v>
      </c>
      <c r="B23" s="122" t="s">
        <v>110</v>
      </c>
      <c r="C23" s="122"/>
      <c r="D23" s="122"/>
      <c r="E23" s="122"/>
      <c r="F23" s="122"/>
      <c r="G23" s="36" t="s">
        <v>109</v>
      </c>
      <c r="H23" s="42">
        <v>9.6</v>
      </c>
      <c r="I23" s="42">
        <v>7.06</v>
      </c>
      <c r="J23" s="42">
        <v>9.64</v>
      </c>
      <c r="K23" s="127">
        <v>198.4</v>
      </c>
      <c r="L23" s="127"/>
      <c r="M23" s="42">
        <v>0.08</v>
      </c>
      <c r="N23" s="43">
        <v>282</v>
      </c>
    </row>
    <row r="24" spans="1:14" ht="18.75" x14ac:dyDescent="0.3">
      <c r="A24" s="32">
        <v>2</v>
      </c>
      <c r="B24" s="130" t="s">
        <v>160</v>
      </c>
      <c r="C24" s="130"/>
      <c r="D24" s="130"/>
      <c r="E24" s="130"/>
      <c r="F24" s="130"/>
      <c r="G24" s="100">
        <v>80</v>
      </c>
      <c r="H24" s="101">
        <v>1.67</v>
      </c>
      <c r="I24" s="101">
        <v>4.9000000000000004</v>
      </c>
      <c r="J24" s="101">
        <v>7.66</v>
      </c>
      <c r="K24" s="138">
        <v>81.599999999999994</v>
      </c>
      <c r="L24" s="138"/>
      <c r="M24" s="100">
        <v>1.08</v>
      </c>
      <c r="N24" s="4">
        <v>134</v>
      </c>
    </row>
    <row r="25" spans="1:14" ht="18.75" x14ac:dyDescent="0.3">
      <c r="A25" s="32">
        <v>3</v>
      </c>
      <c r="B25" s="122" t="s">
        <v>113</v>
      </c>
      <c r="C25" s="122"/>
      <c r="D25" s="122"/>
      <c r="E25" s="122"/>
      <c r="F25" s="122"/>
      <c r="G25" s="36">
        <v>150</v>
      </c>
      <c r="H25" s="42">
        <v>2.2999999999999998</v>
      </c>
      <c r="I25" s="42">
        <v>1.99</v>
      </c>
      <c r="J25" s="42">
        <v>10.6</v>
      </c>
      <c r="K25" s="127">
        <v>70</v>
      </c>
      <c r="L25" s="127"/>
      <c r="M25" s="42">
        <v>0.9</v>
      </c>
      <c r="N25" s="43">
        <v>395</v>
      </c>
    </row>
    <row r="26" spans="1:14" ht="18.75" x14ac:dyDescent="0.3">
      <c r="A26" s="32">
        <v>4</v>
      </c>
      <c r="B26" s="122" t="s">
        <v>150</v>
      </c>
      <c r="C26" s="122"/>
      <c r="D26" s="122"/>
      <c r="E26" s="122"/>
      <c r="F26" s="122"/>
      <c r="G26" s="100">
        <v>20</v>
      </c>
      <c r="H26" s="100">
        <v>1.35</v>
      </c>
      <c r="I26" s="100">
        <v>0.57999999999999996</v>
      </c>
      <c r="J26" s="100">
        <v>10.1</v>
      </c>
      <c r="K26" s="138">
        <v>52.6</v>
      </c>
      <c r="L26" s="138"/>
      <c r="M26" s="100">
        <v>0.01</v>
      </c>
      <c r="N26" s="4"/>
    </row>
    <row r="27" spans="1:14" x14ac:dyDescent="0.25">
      <c r="A27" s="32"/>
      <c r="B27" s="125" t="s">
        <v>16</v>
      </c>
      <c r="C27" s="125"/>
      <c r="D27" s="125"/>
      <c r="E27" s="125"/>
      <c r="F27" s="125"/>
      <c r="G27" s="36"/>
      <c r="H27" s="34">
        <f>SUM(H23:H26)</f>
        <v>14.92</v>
      </c>
      <c r="I27" s="34">
        <f t="shared" ref="I27:M27" si="5">SUM(I23:I26)</f>
        <v>14.530000000000001</v>
      </c>
      <c r="J27" s="34">
        <f t="shared" si="5"/>
        <v>38</v>
      </c>
      <c r="K27" s="114">
        <f t="shared" si="5"/>
        <v>402.6</v>
      </c>
      <c r="L27" s="114">
        <f t="shared" si="5"/>
        <v>0</v>
      </c>
      <c r="M27" s="34">
        <f t="shared" si="5"/>
        <v>2.0699999999999998</v>
      </c>
      <c r="N27" s="43"/>
    </row>
    <row r="28" spans="1:14" ht="19.5" thickBot="1" x14ac:dyDescent="0.35">
      <c r="A28" s="44"/>
      <c r="B28" s="128" t="s">
        <v>23</v>
      </c>
      <c r="C28" s="128"/>
      <c r="D28" s="128"/>
      <c r="E28" s="128"/>
      <c r="F28" s="128"/>
      <c r="G28" s="45"/>
      <c r="H28" s="46">
        <f>H7+H17+H21+H27+H8</f>
        <v>48.26</v>
      </c>
      <c r="I28" s="47">
        <f>I7+I17+I21+I27+I8</f>
        <v>44.75</v>
      </c>
      <c r="J28" s="47">
        <f>J7+J17+J21+J27+J8</f>
        <v>224.91</v>
      </c>
      <c r="K28" s="136">
        <f>K7+K17+K21+K27+K8</f>
        <v>1518.2800000000002</v>
      </c>
      <c r="L28" s="136"/>
      <c r="M28" s="47">
        <f>M7+M17+M21+M27+M8</f>
        <v>44.669999999999995</v>
      </c>
      <c r="N28" s="48"/>
    </row>
    <row r="29" spans="1:14" x14ac:dyDescent="0.25">
      <c r="B29" s="129"/>
      <c r="C29" s="129"/>
      <c r="D29" s="129"/>
      <c r="E29" s="129"/>
      <c r="F29" s="129"/>
      <c r="K29" s="137"/>
      <c r="L29" s="137"/>
    </row>
    <row r="30" spans="1:14" x14ac:dyDescent="0.25">
      <c r="B30" s="1"/>
      <c r="C30" s="1"/>
      <c r="D30" s="1"/>
      <c r="E30" s="1"/>
      <c r="F30" s="1"/>
      <c r="K30" s="1"/>
      <c r="L30" s="1"/>
    </row>
    <row r="31" spans="1:14" x14ac:dyDescent="0.25">
      <c r="B31" s="1"/>
      <c r="C31" s="1"/>
      <c r="D31" s="1"/>
      <c r="E31" s="1"/>
      <c r="F31" s="1"/>
      <c r="K31" s="1"/>
      <c r="L31" s="1"/>
    </row>
    <row r="32" spans="1:14" x14ac:dyDescent="0.25">
      <c r="B32" s="1"/>
      <c r="C32" s="1"/>
      <c r="D32" s="1"/>
      <c r="E32" s="1"/>
      <c r="F32" s="1"/>
    </row>
  </sheetData>
  <mergeCells count="58">
    <mergeCell ref="A1:N1"/>
    <mergeCell ref="G2:G3"/>
    <mergeCell ref="K27:L27"/>
    <mergeCell ref="K28:L28"/>
    <mergeCell ref="K29:L29"/>
    <mergeCell ref="K22:L22"/>
    <mergeCell ref="K23:L23"/>
    <mergeCell ref="K24:L24"/>
    <mergeCell ref="K25:L25"/>
    <mergeCell ref="K26:L26"/>
    <mergeCell ref="K18:L18"/>
    <mergeCell ref="K19:L19"/>
    <mergeCell ref="K20:L20"/>
    <mergeCell ref="K21:L21"/>
    <mergeCell ref="B7:F7"/>
    <mergeCell ref="B27:F27"/>
    <mergeCell ref="B28:F28"/>
    <mergeCell ref="B29:F29"/>
    <mergeCell ref="B22:F22"/>
    <mergeCell ref="B23:F23"/>
    <mergeCell ref="B24:F24"/>
    <mergeCell ref="B25:F25"/>
    <mergeCell ref="B26:F26"/>
    <mergeCell ref="B18:F18"/>
    <mergeCell ref="B19:F19"/>
    <mergeCell ref="B20:F20"/>
    <mergeCell ref="B21:F21"/>
    <mergeCell ref="K16:L16"/>
    <mergeCell ref="K17:L17"/>
    <mergeCell ref="B16:F16"/>
    <mergeCell ref="B17:F17"/>
    <mergeCell ref="B15:F15"/>
    <mergeCell ref="K10:L10"/>
    <mergeCell ref="K11:L11"/>
    <mergeCell ref="K12:L12"/>
    <mergeCell ref="K13:L13"/>
    <mergeCell ref="K14:L14"/>
    <mergeCell ref="K15:L15"/>
    <mergeCell ref="B10:F10"/>
    <mergeCell ref="B11:F11"/>
    <mergeCell ref="B12:F12"/>
    <mergeCell ref="B13:F13"/>
    <mergeCell ref="B14:F14"/>
    <mergeCell ref="B2:F2"/>
    <mergeCell ref="B3:F3"/>
    <mergeCell ref="B6:F6"/>
    <mergeCell ref="H2:J2"/>
    <mergeCell ref="K2:L2"/>
    <mergeCell ref="K3:L3"/>
    <mergeCell ref="B4:F4"/>
    <mergeCell ref="B8:F8"/>
    <mergeCell ref="K8:L8"/>
    <mergeCell ref="K9:L9"/>
    <mergeCell ref="K4:L4"/>
    <mergeCell ref="K5:L5"/>
    <mergeCell ref="K6:L6"/>
    <mergeCell ref="K7:L7"/>
    <mergeCell ref="B9:F9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H20" sqref="H20"/>
    </sheetView>
  </sheetViews>
  <sheetFormatPr defaultRowHeight="15" x14ac:dyDescent="0.25"/>
  <cols>
    <col min="1" max="1" width="4.28515625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31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8.75" x14ac:dyDescent="0.3">
      <c r="A2" s="29"/>
      <c r="B2" s="116" t="s">
        <v>15</v>
      </c>
      <c r="C2" s="116"/>
      <c r="D2" s="116"/>
      <c r="E2" s="116"/>
      <c r="F2" s="116"/>
      <c r="G2" s="134" t="s">
        <v>3</v>
      </c>
      <c r="H2" s="118" t="s">
        <v>4</v>
      </c>
      <c r="I2" s="118"/>
      <c r="J2" s="118"/>
      <c r="K2" s="118" t="s">
        <v>13</v>
      </c>
      <c r="L2" s="118"/>
      <c r="M2" s="30" t="s">
        <v>9</v>
      </c>
      <c r="N2" s="31" t="s">
        <v>11</v>
      </c>
    </row>
    <row r="3" spans="1:14" ht="18.75" x14ac:dyDescent="0.3">
      <c r="A3" s="32"/>
      <c r="B3" s="115" t="s">
        <v>2</v>
      </c>
      <c r="C3" s="115"/>
      <c r="D3" s="115"/>
      <c r="E3" s="115"/>
      <c r="F3" s="115"/>
      <c r="G3" s="135"/>
      <c r="H3" s="33" t="s">
        <v>5</v>
      </c>
      <c r="I3" s="33" t="s">
        <v>6</v>
      </c>
      <c r="J3" s="33" t="s">
        <v>7</v>
      </c>
      <c r="K3" s="114" t="s">
        <v>8</v>
      </c>
      <c r="L3" s="114"/>
      <c r="M3" s="34" t="s">
        <v>10</v>
      </c>
      <c r="N3" s="35" t="s">
        <v>12</v>
      </c>
    </row>
    <row r="4" spans="1:14" ht="18.75" x14ac:dyDescent="0.3">
      <c r="A4" s="32">
        <v>1</v>
      </c>
      <c r="B4" s="119" t="s">
        <v>151</v>
      </c>
      <c r="C4" s="120"/>
      <c r="D4" s="120"/>
      <c r="E4" s="120"/>
      <c r="F4" s="121"/>
      <c r="G4" s="78" t="s">
        <v>142</v>
      </c>
      <c r="H4" s="26">
        <v>5.25</v>
      </c>
      <c r="I4" s="26">
        <v>7.65</v>
      </c>
      <c r="J4" s="26">
        <v>16.18</v>
      </c>
      <c r="K4" s="110">
        <v>154.44999999999999</v>
      </c>
      <c r="L4" s="110"/>
      <c r="M4" s="27">
        <v>0.08</v>
      </c>
      <c r="N4" s="5">
        <v>3</v>
      </c>
    </row>
    <row r="5" spans="1:14" ht="18.75" x14ac:dyDescent="0.3">
      <c r="A5" s="32">
        <v>2</v>
      </c>
      <c r="B5" s="119" t="s">
        <v>89</v>
      </c>
      <c r="C5" s="120"/>
      <c r="D5" s="120"/>
      <c r="E5" s="120"/>
      <c r="F5" s="121"/>
      <c r="G5" s="53">
        <v>158</v>
      </c>
      <c r="H5" s="26">
        <v>4.5</v>
      </c>
      <c r="I5" s="26">
        <v>4.7</v>
      </c>
      <c r="J5" s="26">
        <v>20.2</v>
      </c>
      <c r="K5" s="110">
        <v>156.97999999999999</v>
      </c>
      <c r="L5" s="110"/>
      <c r="M5" s="41"/>
      <c r="N5" s="49">
        <v>168</v>
      </c>
    </row>
    <row r="6" spans="1:14" ht="18.75" x14ac:dyDescent="0.3">
      <c r="A6" s="32">
        <v>3</v>
      </c>
      <c r="B6" s="122" t="s">
        <v>113</v>
      </c>
      <c r="C6" s="122"/>
      <c r="D6" s="122"/>
      <c r="E6" s="122"/>
      <c r="F6" s="122"/>
      <c r="G6" s="36">
        <v>150</v>
      </c>
      <c r="H6" s="42">
        <v>2.2999999999999998</v>
      </c>
      <c r="I6" s="42">
        <v>1.99</v>
      </c>
      <c r="J6" s="42">
        <v>10.6</v>
      </c>
      <c r="K6" s="127">
        <v>70</v>
      </c>
      <c r="L6" s="127"/>
      <c r="M6" s="42">
        <v>0.9</v>
      </c>
      <c r="N6" s="52">
        <v>395</v>
      </c>
    </row>
    <row r="7" spans="1:14" x14ac:dyDescent="0.25">
      <c r="A7" s="32"/>
      <c r="B7" s="107" t="s">
        <v>16</v>
      </c>
      <c r="C7" s="108"/>
      <c r="D7" s="108"/>
      <c r="E7" s="108"/>
      <c r="F7" s="109"/>
      <c r="G7" s="36"/>
      <c r="H7" s="34">
        <f>SUM(H4:H6)</f>
        <v>12.05</v>
      </c>
      <c r="I7" s="34">
        <f t="shared" ref="I7:M7" si="0">SUM(I4:I6)</f>
        <v>14.340000000000002</v>
      </c>
      <c r="J7" s="34">
        <f t="shared" si="0"/>
        <v>46.98</v>
      </c>
      <c r="K7" s="114">
        <f>SUM(K4:L6)</f>
        <v>381.42999999999995</v>
      </c>
      <c r="L7" s="114"/>
      <c r="M7" s="34">
        <f t="shared" si="0"/>
        <v>0.98</v>
      </c>
      <c r="N7" s="49"/>
    </row>
    <row r="8" spans="1:14" x14ac:dyDescent="0.25">
      <c r="A8" s="103"/>
      <c r="B8" s="107" t="s">
        <v>152</v>
      </c>
      <c r="C8" s="108"/>
      <c r="D8" s="108"/>
      <c r="E8" s="108"/>
      <c r="F8" s="109"/>
      <c r="G8" s="54">
        <v>70</v>
      </c>
      <c r="H8" s="96">
        <v>0.28000000000000003</v>
      </c>
      <c r="I8" s="96">
        <v>0.28000000000000003</v>
      </c>
      <c r="J8" s="96">
        <v>6.86</v>
      </c>
      <c r="K8" s="127">
        <v>30.8</v>
      </c>
      <c r="L8" s="127"/>
      <c r="M8" s="96">
        <v>7</v>
      </c>
      <c r="N8" s="52">
        <v>368</v>
      </c>
    </row>
    <row r="9" spans="1:14" ht="18.75" x14ac:dyDescent="0.3">
      <c r="A9" s="32"/>
      <c r="B9" s="115" t="s">
        <v>17</v>
      </c>
      <c r="C9" s="115"/>
      <c r="D9" s="115"/>
      <c r="E9" s="115"/>
      <c r="F9" s="115"/>
      <c r="G9" s="36"/>
      <c r="H9" s="41"/>
      <c r="I9" s="41"/>
      <c r="J9" s="41"/>
      <c r="K9" s="111"/>
      <c r="L9" s="112"/>
      <c r="M9" s="41"/>
      <c r="N9" s="49"/>
    </row>
    <row r="10" spans="1:14" ht="15.75" x14ac:dyDescent="0.25">
      <c r="A10" s="32">
        <v>1</v>
      </c>
      <c r="B10" s="162" t="s">
        <v>174</v>
      </c>
      <c r="C10" s="162"/>
      <c r="D10" s="162"/>
      <c r="E10" s="162"/>
      <c r="F10" s="162"/>
      <c r="G10" s="36">
        <v>50</v>
      </c>
      <c r="H10" s="93">
        <v>1</v>
      </c>
      <c r="I10" s="93">
        <v>2.62</v>
      </c>
      <c r="J10" s="93">
        <v>4.8899999999999997</v>
      </c>
      <c r="K10" s="110">
        <v>47.1</v>
      </c>
      <c r="L10" s="110"/>
      <c r="M10" s="93">
        <v>7.83</v>
      </c>
      <c r="N10" s="5">
        <v>25</v>
      </c>
    </row>
    <row r="11" spans="1:14" ht="15.75" x14ac:dyDescent="0.25">
      <c r="A11" s="32">
        <v>2</v>
      </c>
      <c r="B11" s="162" t="s">
        <v>138</v>
      </c>
      <c r="C11" s="162"/>
      <c r="D11" s="162"/>
      <c r="E11" s="162"/>
      <c r="F11" s="162"/>
      <c r="G11" s="36" t="s">
        <v>139</v>
      </c>
      <c r="H11" s="41">
        <v>2.16</v>
      </c>
      <c r="I11" s="41">
        <v>2.2599999999999998</v>
      </c>
      <c r="J11" s="41">
        <v>13.72</v>
      </c>
      <c r="K11" s="110">
        <v>83.8</v>
      </c>
      <c r="L11" s="110"/>
      <c r="M11" s="41">
        <v>6.6</v>
      </c>
      <c r="N11" s="49">
        <v>82</v>
      </c>
    </row>
    <row r="12" spans="1:14" s="85" customFormat="1" ht="21" customHeight="1" x14ac:dyDescent="0.25">
      <c r="A12" s="59">
        <v>3</v>
      </c>
      <c r="B12" s="153" t="s">
        <v>90</v>
      </c>
      <c r="C12" s="153"/>
      <c r="D12" s="153"/>
      <c r="E12" s="153"/>
      <c r="F12" s="153"/>
      <c r="G12" s="60" t="s">
        <v>99</v>
      </c>
      <c r="H12" s="61">
        <v>7.29</v>
      </c>
      <c r="I12" s="61">
        <v>7.335</v>
      </c>
      <c r="J12" s="61">
        <v>15.39</v>
      </c>
      <c r="K12" s="154">
        <v>157.94999999999999</v>
      </c>
      <c r="L12" s="154"/>
      <c r="M12" s="61">
        <v>0.34200000000000003</v>
      </c>
      <c r="N12" s="84" t="s">
        <v>140</v>
      </c>
    </row>
    <row r="13" spans="1:14" ht="18.75" x14ac:dyDescent="0.3">
      <c r="A13" s="32">
        <v>5</v>
      </c>
      <c r="B13" s="122" t="s">
        <v>52</v>
      </c>
      <c r="C13" s="122"/>
      <c r="D13" s="122"/>
      <c r="E13" s="122"/>
      <c r="F13" s="122"/>
      <c r="G13" s="36">
        <v>150</v>
      </c>
      <c r="H13" s="41">
        <v>0.3</v>
      </c>
      <c r="I13" s="41">
        <v>1.4999999999999999E-2</v>
      </c>
      <c r="J13" s="41">
        <v>20.82</v>
      </c>
      <c r="K13" s="110">
        <v>84.75</v>
      </c>
      <c r="L13" s="110"/>
      <c r="M13" s="41">
        <v>0.3</v>
      </c>
      <c r="N13" s="49">
        <v>376</v>
      </c>
    </row>
    <row r="14" spans="1:14" ht="18.75" x14ac:dyDescent="0.3">
      <c r="A14" s="32">
        <v>6</v>
      </c>
      <c r="B14" s="122" t="s">
        <v>60</v>
      </c>
      <c r="C14" s="122"/>
      <c r="D14" s="122"/>
      <c r="E14" s="122"/>
      <c r="F14" s="122"/>
      <c r="G14" s="36">
        <v>35</v>
      </c>
      <c r="H14" s="41">
        <v>2.31</v>
      </c>
      <c r="I14" s="41">
        <v>0.42</v>
      </c>
      <c r="J14" s="41">
        <v>11.69</v>
      </c>
      <c r="K14" s="110">
        <v>60.9</v>
      </c>
      <c r="L14" s="110"/>
      <c r="M14" s="41">
        <v>0</v>
      </c>
      <c r="N14" s="49"/>
    </row>
    <row r="15" spans="1:14" x14ac:dyDescent="0.25">
      <c r="A15" s="32"/>
      <c r="B15" s="125" t="s">
        <v>16</v>
      </c>
      <c r="C15" s="125"/>
      <c r="D15" s="125"/>
      <c r="E15" s="125"/>
      <c r="F15" s="125"/>
      <c r="G15" s="36"/>
      <c r="H15" s="34">
        <f>SUM(H10:H14)</f>
        <v>13.06</v>
      </c>
      <c r="I15" s="34">
        <f>SUM(I10:I14)</f>
        <v>12.65</v>
      </c>
      <c r="J15" s="34">
        <f>SUM(J10:J14)</f>
        <v>66.510000000000005</v>
      </c>
      <c r="K15" s="126">
        <f>SUM(K10:L14)</f>
        <v>434.5</v>
      </c>
      <c r="L15" s="126"/>
      <c r="M15" s="34">
        <f>SUM(M10:M14)</f>
        <v>15.072000000000001</v>
      </c>
      <c r="N15" s="52"/>
    </row>
    <row r="16" spans="1:14" ht="18.75" x14ac:dyDescent="0.3">
      <c r="A16" s="32"/>
      <c r="B16" s="115" t="s">
        <v>20</v>
      </c>
      <c r="C16" s="115"/>
      <c r="D16" s="115"/>
      <c r="E16" s="115"/>
      <c r="F16" s="115"/>
      <c r="G16" s="36"/>
      <c r="H16" s="42"/>
      <c r="I16" s="42"/>
      <c r="J16" s="42"/>
      <c r="K16" s="127"/>
      <c r="L16" s="127"/>
      <c r="M16" s="42"/>
      <c r="N16" s="52"/>
    </row>
    <row r="17" spans="1:14" ht="18.75" x14ac:dyDescent="0.3">
      <c r="A17" s="32">
        <v>1</v>
      </c>
      <c r="B17" s="122" t="s">
        <v>32</v>
      </c>
      <c r="C17" s="124"/>
      <c r="D17" s="124"/>
      <c r="E17" s="124"/>
      <c r="F17" s="124"/>
      <c r="G17" s="36">
        <v>140</v>
      </c>
      <c r="H17" s="96">
        <v>4.0599999999999996</v>
      </c>
      <c r="I17" s="96">
        <v>5.94</v>
      </c>
      <c r="J17" s="96">
        <v>28.08</v>
      </c>
      <c r="K17" s="127">
        <v>204.68</v>
      </c>
      <c r="L17" s="127"/>
      <c r="M17" s="96">
        <v>2.1</v>
      </c>
      <c r="N17" s="43" t="s">
        <v>53</v>
      </c>
    </row>
    <row r="18" spans="1:14" ht="18.75" x14ac:dyDescent="0.3">
      <c r="A18" s="32"/>
      <c r="B18" s="122"/>
      <c r="C18" s="122"/>
      <c r="D18" s="122"/>
      <c r="E18" s="122"/>
      <c r="F18" s="122"/>
      <c r="G18" s="36"/>
      <c r="H18" s="42"/>
      <c r="I18" s="42"/>
      <c r="J18" s="42"/>
      <c r="K18" s="127"/>
      <c r="L18" s="127"/>
      <c r="M18" s="42"/>
      <c r="N18" s="52"/>
    </row>
    <row r="19" spans="1:14" x14ac:dyDescent="0.25">
      <c r="A19" s="32"/>
      <c r="B19" s="125" t="s">
        <v>16</v>
      </c>
      <c r="C19" s="125"/>
      <c r="D19" s="125"/>
      <c r="E19" s="125"/>
      <c r="F19" s="125"/>
      <c r="G19" s="36"/>
      <c r="H19" s="34">
        <f>SUM(H17:H18)</f>
        <v>4.0599999999999996</v>
      </c>
      <c r="I19" s="34">
        <f t="shared" ref="I19:J19" si="1">SUM(I17:I18)</f>
        <v>5.94</v>
      </c>
      <c r="J19" s="34">
        <f t="shared" si="1"/>
        <v>28.08</v>
      </c>
      <c r="K19" s="114">
        <f>SUM(K17:L18)</f>
        <v>204.68</v>
      </c>
      <c r="L19" s="114"/>
      <c r="M19" s="34">
        <f t="shared" ref="M19" si="2">SUM(M17:M18)</f>
        <v>2.1</v>
      </c>
      <c r="N19" s="52"/>
    </row>
    <row r="20" spans="1:14" ht="18.75" x14ac:dyDescent="0.3">
      <c r="A20" s="32"/>
      <c r="B20" s="115" t="s">
        <v>22</v>
      </c>
      <c r="C20" s="115"/>
      <c r="D20" s="115"/>
      <c r="E20" s="115"/>
      <c r="F20" s="115"/>
      <c r="G20" s="36"/>
      <c r="H20" s="42"/>
      <c r="I20" s="42"/>
      <c r="J20" s="42"/>
      <c r="K20" s="127"/>
      <c r="L20" s="127"/>
      <c r="M20" s="42"/>
      <c r="N20" s="52"/>
    </row>
    <row r="21" spans="1:14" ht="18.75" hidden="1" x14ac:dyDescent="0.3">
      <c r="A21" s="32"/>
      <c r="B21" s="122"/>
      <c r="C21" s="122"/>
      <c r="D21" s="122"/>
      <c r="E21" s="122"/>
      <c r="F21" s="122"/>
      <c r="G21" s="36"/>
      <c r="H21" s="42"/>
      <c r="I21" s="42"/>
      <c r="J21" s="42"/>
      <c r="K21" s="127"/>
      <c r="L21" s="127"/>
      <c r="M21" s="42"/>
      <c r="N21" s="52"/>
    </row>
    <row r="22" spans="1:14" ht="18.75" x14ac:dyDescent="0.3">
      <c r="A22" s="32">
        <v>1</v>
      </c>
      <c r="B22" s="122" t="s">
        <v>91</v>
      </c>
      <c r="C22" s="122"/>
      <c r="D22" s="122"/>
      <c r="E22" s="122"/>
      <c r="F22" s="122"/>
      <c r="G22" s="36">
        <v>100</v>
      </c>
      <c r="H22" s="42">
        <v>13.98</v>
      </c>
      <c r="I22" s="42">
        <v>9.7100000000000009</v>
      </c>
      <c r="J22" s="42">
        <v>22.42</v>
      </c>
      <c r="K22" s="127">
        <v>233</v>
      </c>
      <c r="L22" s="127"/>
      <c r="M22" s="42">
        <v>0.3</v>
      </c>
      <c r="N22" s="52">
        <v>239</v>
      </c>
    </row>
    <row r="23" spans="1:14" ht="18.75" x14ac:dyDescent="0.3">
      <c r="A23" s="32">
        <v>2</v>
      </c>
      <c r="B23" s="149" t="s">
        <v>92</v>
      </c>
      <c r="C23" s="149"/>
      <c r="D23" s="149"/>
      <c r="E23" s="149"/>
      <c r="F23" s="149"/>
      <c r="G23" s="54">
        <v>20</v>
      </c>
      <c r="H23" s="67">
        <v>0.1</v>
      </c>
      <c r="I23" s="67"/>
      <c r="J23" s="67">
        <v>13.6</v>
      </c>
      <c r="K23" s="160">
        <v>53</v>
      </c>
      <c r="L23" s="160"/>
      <c r="M23" s="63"/>
      <c r="N23" s="69"/>
    </row>
    <row r="24" spans="1:14" ht="18.75" x14ac:dyDescent="0.3">
      <c r="A24" s="32">
        <v>3</v>
      </c>
      <c r="B24" s="122" t="s">
        <v>93</v>
      </c>
      <c r="C24" s="122"/>
      <c r="D24" s="122"/>
      <c r="E24" s="122"/>
      <c r="F24" s="122"/>
      <c r="G24" s="36">
        <v>150</v>
      </c>
      <c r="H24" s="41">
        <v>0.37</v>
      </c>
      <c r="I24" s="41">
        <v>4.4999999999999998E-2</v>
      </c>
      <c r="J24" s="41">
        <v>22.65</v>
      </c>
      <c r="K24" s="113">
        <v>92.7</v>
      </c>
      <c r="L24" s="113"/>
      <c r="M24" s="41">
        <v>0.8</v>
      </c>
      <c r="N24" s="49">
        <v>382</v>
      </c>
    </row>
    <row r="25" spans="1:14" x14ac:dyDescent="0.25">
      <c r="A25" s="32"/>
      <c r="B25" s="125" t="s">
        <v>16</v>
      </c>
      <c r="C25" s="125"/>
      <c r="D25" s="125"/>
      <c r="E25" s="125"/>
      <c r="F25" s="125"/>
      <c r="G25" s="36"/>
      <c r="H25" s="34">
        <f t="shared" ref="H25:M25" si="3">SUM(H22:H24)</f>
        <v>14.45</v>
      </c>
      <c r="I25" s="34">
        <f t="shared" si="3"/>
        <v>9.7550000000000008</v>
      </c>
      <c r="J25" s="34">
        <f t="shared" si="3"/>
        <v>58.67</v>
      </c>
      <c r="K25" s="114">
        <f t="shared" si="3"/>
        <v>378.7</v>
      </c>
      <c r="L25" s="114">
        <f t="shared" si="3"/>
        <v>0</v>
      </c>
      <c r="M25" s="34">
        <f t="shared" si="3"/>
        <v>1.1000000000000001</v>
      </c>
      <c r="N25" s="52"/>
    </row>
    <row r="26" spans="1:14" ht="16.5" thickBot="1" x14ac:dyDescent="0.3">
      <c r="A26" s="70"/>
      <c r="B26" s="171" t="s">
        <v>23</v>
      </c>
      <c r="C26" s="171"/>
      <c r="D26" s="171"/>
      <c r="E26" s="171"/>
      <c r="F26" s="171"/>
      <c r="G26" s="71"/>
      <c r="H26" s="72">
        <f>H7+H15+H19+H25+H8</f>
        <v>43.9</v>
      </c>
      <c r="I26" s="72">
        <f>I7+I15+I19+I25+I8</f>
        <v>42.965000000000003</v>
      </c>
      <c r="J26" s="72">
        <f>J7+J15+J19+J25+J8</f>
        <v>207.10000000000002</v>
      </c>
      <c r="K26" s="172">
        <f>K7+K15+K19+K25+K8</f>
        <v>1430.11</v>
      </c>
      <c r="L26" s="172"/>
      <c r="M26" s="72">
        <f>M7+M15+M19+M25+M8</f>
        <v>26.252000000000002</v>
      </c>
      <c r="N26" s="73"/>
    </row>
    <row r="27" spans="1:14" ht="20.25" thickBot="1" x14ac:dyDescent="0.4">
      <c r="A27" s="173" t="s">
        <v>106</v>
      </c>
      <c r="B27" s="174"/>
      <c r="C27" s="174"/>
      <c r="D27" s="174"/>
      <c r="E27" s="174"/>
      <c r="F27" s="174"/>
      <c r="G27" s="74"/>
      <c r="H27" s="75">
        <f>сводная!$B$5</f>
        <v>52.525749999999995</v>
      </c>
      <c r="I27" s="75">
        <f>сводная!$A$5</f>
        <v>46.048450000000003</v>
      </c>
      <c r="J27" s="75">
        <f>сводная!$C$5</f>
        <v>203.93814999999995</v>
      </c>
      <c r="K27" s="175">
        <f>сводная!$D$5</f>
        <v>1365.7213999999999</v>
      </c>
      <c r="L27" s="176"/>
      <c r="M27" s="76">
        <f>сводная!$F$5</f>
        <v>40.720100000000002</v>
      </c>
      <c r="N27" s="77"/>
    </row>
  </sheetData>
  <mergeCells count="55">
    <mergeCell ref="A27:F27"/>
    <mergeCell ref="K27:L27"/>
    <mergeCell ref="B4:F4"/>
    <mergeCell ref="K4:L4"/>
    <mergeCell ref="B5:F5"/>
    <mergeCell ref="K5:L5"/>
    <mergeCell ref="B6:F6"/>
    <mergeCell ref="K6:L6"/>
    <mergeCell ref="K7:L7"/>
    <mergeCell ref="B9:F9"/>
    <mergeCell ref="K9:L9"/>
    <mergeCell ref="B10:F10"/>
    <mergeCell ref="K10:L10"/>
    <mergeCell ref="B8:F8"/>
    <mergeCell ref="K8:L8"/>
    <mergeCell ref="B7:F7"/>
    <mergeCell ref="A1:N1"/>
    <mergeCell ref="B2:F2"/>
    <mergeCell ref="G2:G3"/>
    <mergeCell ref="H2:J2"/>
    <mergeCell ref="K2:L2"/>
    <mergeCell ref="B3:F3"/>
    <mergeCell ref="K3:L3"/>
    <mergeCell ref="B14:F14"/>
    <mergeCell ref="K14:L14"/>
    <mergeCell ref="B15:F15"/>
    <mergeCell ref="K15:L15"/>
    <mergeCell ref="B11:F11"/>
    <mergeCell ref="K11:L11"/>
    <mergeCell ref="B12:F12"/>
    <mergeCell ref="K12:L12"/>
    <mergeCell ref="B13:F13"/>
    <mergeCell ref="K13:L13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2:F22"/>
    <mergeCell ref="K22:L22"/>
    <mergeCell ref="B21:F21"/>
    <mergeCell ref="K21:L21"/>
    <mergeCell ref="B25:F25"/>
    <mergeCell ref="K25:L25"/>
    <mergeCell ref="B26:F26"/>
    <mergeCell ref="K26:L26"/>
    <mergeCell ref="B23:F23"/>
    <mergeCell ref="K23:L23"/>
    <mergeCell ref="B24:F24"/>
    <mergeCell ref="K24:L24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C7" sqref="C7"/>
    </sheetView>
  </sheetViews>
  <sheetFormatPr defaultRowHeight="15" x14ac:dyDescent="0.25"/>
  <cols>
    <col min="7" max="7" width="0.140625" customWidth="1"/>
    <col min="8" max="9" width="9.140625" hidden="1" customWidth="1"/>
    <col min="10" max="26" width="9.140625" customWidth="1"/>
  </cols>
  <sheetData>
    <row r="1" spans="1:13" ht="18.75" x14ac:dyDescent="0.3">
      <c r="B1" s="177" t="s">
        <v>41</v>
      </c>
      <c r="C1" s="177"/>
      <c r="D1" s="177"/>
      <c r="E1" s="177"/>
    </row>
    <row r="2" spans="1:13" ht="15.75" thickBot="1" x14ac:dyDescent="0.3"/>
    <row r="3" spans="1:13" x14ac:dyDescent="0.25">
      <c r="A3" s="183" t="s">
        <v>4</v>
      </c>
      <c r="B3" s="184"/>
      <c r="C3" s="184"/>
      <c r="D3" s="184" t="s">
        <v>13</v>
      </c>
      <c r="E3" s="184"/>
      <c r="F3" s="7" t="s">
        <v>9</v>
      </c>
    </row>
    <row r="4" spans="1:13" x14ac:dyDescent="0.25">
      <c r="A4" s="8" t="s">
        <v>6</v>
      </c>
      <c r="B4" s="9" t="s">
        <v>5</v>
      </c>
      <c r="C4" s="9" t="s">
        <v>7</v>
      </c>
      <c r="D4" s="185" t="s">
        <v>8</v>
      </c>
      <c r="E4" s="185"/>
      <c r="F4" s="10" t="s">
        <v>10</v>
      </c>
    </row>
    <row r="5" spans="1:13" ht="15.75" thickBot="1" x14ac:dyDescent="0.3">
      <c r="A5" s="22">
        <f>AVERAGE('1 день'!I28,'2 день'!I26,'4 день'!I27,'4 день'!I27,'5 день'!I27,'6 день'!H27,'7 день'!I27,'8 день'!I27,'9 день'!I27,'10 день'!I26)</f>
        <v>46.048450000000003</v>
      </c>
      <c r="B5" s="23">
        <f>AVERAGE('1 день'!H28,'2 день'!H26,'3 день'!H27,'4 день'!H27,'5 день'!H27,'6 день'!H27,'7 день'!H27,'8 день'!H27,'9 день'!H27,'10 день'!H26)</f>
        <v>52.525749999999995</v>
      </c>
      <c r="C5" s="23">
        <f>AVERAGE('1 день'!J28,'2 день'!J26,'3 день'!J27,'4 день'!J27,'5 день'!J27,'6 день'!J27,'7 день'!J27,'8 день'!J27,'9 день'!J27,'10 день'!J26)</f>
        <v>203.93814999999995</v>
      </c>
      <c r="D5" s="186">
        <f>AVERAGE('1 день'!K28:L28,'2 день'!K26:L26,'3 день'!K27:L27,'4 день'!K27:L27,'5 день'!K27:L27,'6 день'!K27:L27,'7 день'!K27:L27,'8 день'!K27:L27,'9 день'!K27:L27,'10 день'!K26:L26)</f>
        <v>1365.7213999999999</v>
      </c>
      <c r="E5" s="187"/>
      <c r="F5" s="11">
        <f>AVERAGE('1 день'!M28,'2 день'!M26,'3 день'!M27,'4 день'!M27,'5 день'!M27,'6 день'!M27,'7 день'!M27,'8 день'!M27,'9 день'!M27,'10 день'!M26)</f>
        <v>40.720100000000002</v>
      </c>
    </row>
    <row r="6" spans="1:13" x14ac:dyDescent="0.25">
      <c r="A6" s="16"/>
      <c r="B6" s="17"/>
      <c r="C6" s="18" t="s">
        <v>44</v>
      </c>
      <c r="D6" s="18" t="s">
        <v>43</v>
      </c>
      <c r="E6" s="18" t="s">
        <v>45</v>
      </c>
      <c r="F6" s="13" t="s">
        <v>47</v>
      </c>
      <c r="J6" s="12"/>
      <c r="K6" s="12"/>
      <c r="L6" s="12"/>
      <c r="M6" s="12"/>
    </row>
    <row r="7" spans="1:13" x14ac:dyDescent="0.25">
      <c r="A7" s="19" t="s">
        <v>42</v>
      </c>
      <c r="B7" s="15"/>
      <c r="C7" s="2">
        <v>69</v>
      </c>
      <c r="D7" s="2">
        <v>73</v>
      </c>
      <c r="E7" s="2">
        <v>275</v>
      </c>
      <c r="F7" s="4">
        <v>1963</v>
      </c>
      <c r="G7" s="15"/>
      <c r="H7" s="15"/>
      <c r="I7" s="15"/>
      <c r="J7" s="12"/>
      <c r="K7" s="12"/>
      <c r="L7" s="12"/>
      <c r="M7" s="12"/>
    </row>
    <row r="8" spans="1:13" ht="15.75" thickBot="1" x14ac:dyDescent="0.3">
      <c r="A8" s="6" t="s">
        <v>46</v>
      </c>
      <c r="B8" s="20"/>
      <c r="C8" s="180">
        <v>0.1</v>
      </c>
      <c r="D8" s="181"/>
      <c r="E8" s="181"/>
      <c r="F8" s="182"/>
      <c r="G8" s="14"/>
      <c r="H8" s="14"/>
      <c r="I8" s="14"/>
      <c r="J8" s="178"/>
      <c r="K8" s="179"/>
      <c r="L8" s="179"/>
      <c r="M8" s="179"/>
    </row>
    <row r="9" spans="1:13" x14ac:dyDescent="0.25">
      <c r="C9">
        <v>62</v>
      </c>
      <c r="D9">
        <v>66</v>
      </c>
      <c r="E9">
        <v>248</v>
      </c>
      <c r="F9">
        <v>1767</v>
      </c>
      <c r="J9" s="12"/>
      <c r="K9" s="12"/>
      <c r="L9" s="12"/>
      <c r="M9" s="12"/>
    </row>
  </sheetData>
  <mergeCells count="7">
    <mergeCell ref="B1:E1"/>
    <mergeCell ref="J8:M8"/>
    <mergeCell ref="C8:F8"/>
    <mergeCell ref="A3:C3"/>
    <mergeCell ref="D3:E3"/>
    <mergeCell ref="D4:E4"/>
    <mergeCell ref="D5:E5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A15" sqref="A15"/>
    </sheetView>
  </sheetViews>
  <sheetFormatPr defaultRowHeight="15" x14ac:dyDescent="0.25"/>
  <cols>
    <col min="1" max="1" width="5" customWidth="1"/>
    <col min="6" max="6" width="11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31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8.75" x14ac:dyDescent="0.3">
      <c r="A2" s="29"/>
      <c r="B2" s="116" t="s">
        <v>15</v>
      </c>
      <c r="C2" s="116"/>
      <c r="D2" s="116"/>
      <c r="E2" s="116"/>
      <c r="F2" s="116"/>
      <c r="G2" s="134" t="s">
        <v>3</v>
      </c>
      <c r="H2" s="118" t="s">
        <v>4</v>
      </c>
      <c r="I2" s="118"/>
      <c r="J2" s="118"/>
      <c r="K2" s="118" t="s">
        <v>13</v>
      </c>
      <c r="L2" s="118"/>
      <c r="M2" s="30" t="s">
        <v>9</v>
      </c>
      <c r="N2" s="31" t="s">
        <v>11</v>
      </c>
    </row>
    <row r="3" spans="1:14" ht="18.75" x14ac:dyDescent="0.3">
      <c r="A3" s="32"/>
      <c r="B3" s="115" t="s">
        <v>2</v>
      </c>
      <c r="C3" s="115"/>
      <c r="D3" s="115"/>
      <c r="E3" s="115"/>
      <c r="F3" s="115"/>
      <c r="G3" s="135"/>
      <c r="H3" s="33" t="s">
        <v>5</v>
      </c>
      <c r="I3" s="33" t="s">
        <v>6</v>
      </c>
      <c r="J3" s="33" t="s">
        <v>7</v>
      </c>
      <c r="K3" s="114" t="s">
        <v>8</v>
      </c>
      <c r="L3" s="114"/>
      <c r="M3" s="34" t="s">
        <v>10</v>
      </c>
      <c r="N3" s="35" t="s">
        <v>12</v>
      </c>
    </row>
    <row r="4" spans="1:14" ht="18.75" x14ac:dyDescent="0.3">
      <c r="A4" s="32">
        <v>1</v>
      </c>
      <c r="B4" s="119" t="s">
        <v>151</v>
      </c>
      <c r="C4" s="120"/>
      <c r="D4" s="120"/>
      <c r="E4" s="120"/>
      <c r="F4" s="121"/>
      <c r="G4" s="78" t="s">
        <v>143</v>
      </c>
      <c r="H4" s="24">
        <v>5.25</v>
      </c>
      <c r="I4" s="24">
        <v>7.65</v>
      </c>
      <c r="J4" s="24">
        <v>16.18</v>
      </c>
      <c r="K4" s="110">
        <v>154.44999999999999</v>
      </c>
      <c r="L4" s="110"/>
      <c r="M4" s="25">
        <v>0.08</v>
      </c>
      <c r="N4" s="5">
        <v>3</v>
      </c>
    </row>
    <row r="5" spans="1:14" ht="18.75" x14ac:dyDescent="0.3">
      <c r="A5" s="32">
        <v>2</v>
      </c>
      <c r="B5" s="119" t="s">
        <v>55</v>
      </c>
      <c r="C5" s="120"/>
      <c r="D5" s="120"/>
      <c r="E5" s="120"/>
      <c r="F5" s="121"/>
      <c r="G5" s="53">
        <v>158</v>
      </c>
      <c r="H5" s="24">
        <v>4.5</v>
      </c>
      <c r="I5" s="24">
        <v>4.7</v>
      </c>
      <c r="J5" s="24">
        <v>20.2</v>
      </c>
      <c r="K5" s="110">
        <v>156.97999999999999</v>
      </c>
      <c r="L5" s="110"/>
      <c r="M5" s="39"/>
      <c r="N5" s="49">
        <v>168</v>
      </c>
    </row>
    <row r="6" spans="1:14" ht="18.75" x14ac:dyDescent="0.3">
      <c r="A6" s="32">
        <v>3</v>
      </c>
      <c r="B6" s="117" t="s">
        <v>64</v>
      </c>
      <c r="C6" s="117"/>
      <c r="D6" s="117"/>
      <c r="E6" s="117"/>
      <c r="F6" s="117"/>
      <c r="G6" s="36" t="s">
        <v>146</v>
      </c>
      <c r="H6" s="39">
        <v>0.05</v>
      </c>
      <c r="I6" s="39">
        <v>1.4999999999999999E-2</v>
      </c>
      <c r="J6" s="39">
        <v>7</v>
      </c>
      <c r="K6" s="113">
        <v>28</v>
      </c>
      <c r="L6" s="113"/>
      <c r="M6" s="39">
        <v>1.4999999999999999E-2</v>
      </c>
      <c r="N6" s="49">
        <v>392</v>
      </c>
    </row>
    <row r="7" spans="1:14" x14ac:dyDescent="0.25">
      <c r="A7" s="32"/>
      <c r="B7" s="107" t="s">
        <v>16</v>
      </c>
      <c r="C7" s="108"/>
      <c r="D7" s="108"/>
      <c r="E7" s="108"/>
      <c r="F7" s="109"/>
      <c r="G7" s="36"/>
      <c r="H7" s="34">
        <f>SUM(H4:H6)</f>
        <v>9.8000000000000007</v>
      </c>
      <c r="I7" s="34">
        <f t="shared" ref="I7:M7" si="0">SUM(I4:I6)</f>
        <v>12.365000000000002</v>
      </c>
      <c r="J7" s="34">
        <f t="shared" si="0"/>
        <v>43.379999999999995</v>
      </c>
      <c r="K7" s="114">
        <f>SUM(K4:L6)</f>
        <v>339.42999999999995</v>
      </c>
      <c r="L7" s="114"/>
      <c r="M7" s="34">
        <f t="shared" si="0"/>
        <v>9.5000000000000001E-2</v>
      </c>
      <c r="N7" s="49"/>
    </row>
    <row r="8" spans="1:14" x14ac:dyDescent="0.25">
      <c r="A8" s="32"/>
      <c r="B8" s="107" t="s">
        <v>105</v>
      </c>
      <c r="C8" s="108"/>
      <c r="D8" s="108"/>
      <c r="E8" s="108"/>
      <c r="F8" s="109"/>
      <c r="G8" s="54">
        <v>70</v>
      </c>
      <c r="H8" s="50">
        <v>6.3</v>
      </c>
      <c r="I8" s="50"/>
      <c r="J8" s="50">
        <v>5.9</v>
      </c>
      <c r="K8" s="140">
        <v>26.6</v>
      </c>
      <c r="L8" s="141"/>
      <c r="M8" s="50">
        <v>11.76</v>
      </c>
      <c r="N8" s="51">
        <v>371</v>
      </c>
    </row>
    <row r="9" spans="1:14" ht="18.75" x14ac:dyDescent="0.3">
      <c r="A9" s="32"/>
      <c r="B9" s="115" t="s">
        <v>17</v>
      </c>
      <c r="C9" s="115"/>
      <c r="D9" s="115"/>
      <c r="E9" s="115"/>
      <c r="F9" s="115"/>
      <c r="G9" s="36"/>
      <c r="H9" s="39"/>
      <c r="I9" s="39"/>
      <c r="J9" s="39"/>
      <c r="K9" s="111"/>
      <c r="L9" s="112"/>
      <c r="M9" s="39"/>
      <c r="N9" s="49"/>
    </row>
    <row r="10" spans="1:14" x14ac:dyDescent="0.25">
      <c r="A10" s="32">
        <v>1</v>
      </c>
      <c r="B10" s="139" t="s">
        <v>161</v>
      </c>
      <c r="C10" s="139"/>
      <c r="D10" s="139"/>
      <c r="E10" s="139"/>
      <c r="F10" s="139"/>
      <c r="G10" s="36">
        <v>50</v>
      </c>
      <c r="H10" s="95">
        <v>0.6</v>
      </c>
      <c r="I10" s="95">
        <v>3.5</v>
      </c>
      <c r="J10" s="95">
        <v>3.7</v>
      </c>
      <c r="K10" s="123">
        <v>48.5</v>
      </c>
      <c r="L10" s="123"/>
      <c r="M10" s="95">
        <v>2</v>
      </c>
      <c r="N10" s="21"/>
    </row>
    <row r="11" spans="1:14" ht="18.75" x14ac:dyDescent="0.3">
      <c r="A11" s="32">
        <v>2</v>
      </c>
      <c r="B11" s="122" t="s">
        <v>115</v>
      </c>
      <c r="C11" s="122"/>
      <c r="D11" s="122"/>
      <c r="E11" s="122"/>
      <c r="F11" s="122"/>
      <c r="G11" s="36" t="s">
        <v>116</v>
      </c>
      <c r="H11" s="39">
        <v>12.52</v>
      </c>
      <c r="I11" s="39">
        <v>5.64</v>
      </c>
      <c r="J11" s="39">
        <v>19.829999999999998</v>
      </c>
      <c r="K11" s="110">
        <v>69.88</v>
      </c>
      <c r="L11" s="110"/>
      <c r="M11" s="39">
        <v>0.5</v>
      </c>
      <c r="N11" s="40" t="s">
        <v>56</v>
      </c>
    </row>
    <row r="12" spans="1:14" ht="18.75" x14ac:dyDescent="0.3">
      <c r="A12" s="32">
        <v>3</v>
      </c>
      <c r="B12" s="122" t="s">
        <v>162</v>
      </c>
      <c r="C12" s="122"/>
      <c r="D12" s="122"/>
      <c r="E12" s="122"/>
      <c r="F12" s="122"/>
      <c r="G12" s="36" t="s">
        <v>175</v>
      </c>
      <c r="H12" s="94">
        <v>7.57</v>
      </c>
      <c r="I12" s="94">
        <v>5.41</v>
      </c>
      <c r="J12" s="94">
        <v>13.74</v>
      </c>
      <c r="K12" s="110">
        <v>134.16</v>
      </c>
      <c r="L12" s="110"/>
      <c r="M12" s="94">
        <v>6.12</v>
      </c>
      <c r="N12" s="49">
        <v>302</v>
      </c>
    </row>
    <row r="13" spans="1:14" ht="18.75" x14ac:dyDescent="0.3">
      <c r="A13" s="32">
        <v>4</v>
      </c>
      <c r="B13" s="122" t="s">
        <v>97</v>
      </c>
      <c r="C13" s="122"/>
      <c r="D13" s="122"/>
      <c r="E13" s="122"/>
      <c r="F13" s="122"/>
      <c r="G13" s="36">
        <v>150</v>
      </c>
      <c r="H13" s="39">
        <v>0.3</v>
      </c>
      <c r="I13" s="39">
        <v>1.4999999999999999E-2</v>
      </c>
      <c r="J13" s="39">
        <v>20.82</v>
      </c>
      <c r="K13" s="110">
        <v>84.75</v>
      </c>
      <c r="L13" s="110"/>
      <c r="M13" s="39">
        <v>0.3</v>
      </c>
      <c r="N13" s="49">
        <v>376</v>
      </c>
    </row>
    <row r="14" spans="1:14" ht="18.75" x14ac:dyDescent="0.3">
      <c r="A14" s="32">
        <v>5</v>
      </c>
      <c r="B14" s="122" t="s">
        <v>60</v>
      </c>
      <c r="C14" s="122"/>
      <c r="D14" s="122"/>
      <c r="E14" s="122"/>
      <c r="F14" s="122"/>
      <c r="G14" s="36">
        <v>35</v>
      </c>
      <c r="H14" s="39">
        <v>2.31</v>
      </c>
      <c r="I14" s="39">
        <v>0.42</v>
      </c>
      <c r="J14" s="39">
        <v>11.69</v>
      </c>
      <c r="K14" s="110">
        <v>60.9</v>
      </c>
      <c r="L14" s="110"/>
      <c r="M14" s="39">
        <v>0</v>
      </c>
      <c r="N14" s="49"/>
    </row>
    <row r="15" spans="1:14" x14ac:dyDescent="0.25">
      <c r="A15" s="32"/>
      <c r="B15" s="127"/>
      <c r="C15" s="127"/>
      <c r="D15" s="127"/>
      <c r="E15" s="127"/>
      <c r="F15" s="127"/>
      <c r="G15" s="36"/>
      <c r="H15" s="42"/>
      <c r="I15" s="42"/>
      <c r="J15" s="42"/>
      <c r="K15" s="110"/>
      <c r="L15" s="110"/>
      <c r="M15" s="42"/>
      <c r="N15" s="52"/>
    </row>
    <row r="16" spans="1:14" x14ac:dyDescent="0.25">
      <c r="A16" s="32"/>
      <c r="B16" s="125" t="s">
        <v>16</v>
      </c>
      <c r="C16" s="125"/>
      <c r="D16" s="125"/>
      <c r="E16" s="125"/>
      <c r="F16" s="125"/>
      <c r="G16" s="36"/>
      <c r="H16" s="34">
        <f>SUM(H10:H14)</f>
        <v>23.299999999999997</v>
      </c>
      <c r="I16" s="34">
        <f>SUM(I10:I14)</f>
        <v>14.985000000000001</v>
      </c>
      <c r="J16" s="34">
        <f>SUM(J10:J14)</f>
        <v>69.78</v>
      </c>
      <c r="K16" s="126">
        <f>SUM(K10:L15)</f>
        <v>398.18999999999994</v>
      </c>
      <c r="L16" s="126"/>
      <c r="M16" s="34">
        <f>SUM(M10:M14)</f>
        <v>8.9200000000000017</v>
      </c>
      <c r="N16" s="52"/>
    </row>
    <row r="17" spans="1:14" ht="18.75" x14ac:dyDescent="0.3">
      <c r="A17" s="32"/>
      <c r="B17" s="115" t="s">
        <v>20</v>
      </c>
      <c r="C17" s="115"/>
      <c r="D17" s="115"/>
      <c r="E17" s="115"/>
      <c r="F17" s="115"/>
      <c r="G17" s="36"/>
      <c r="H17" s="42"/>
      <c r="I17" s="42"/>
      <c r="J17" s="42"/>
      <c r="K17" s="127"/>
      <c r="L17" s="127"/>
      <c r="M17" s="42"/>
      <c r="N17" s="52"/>
    </row>
    <row r="18" spans="1:14" ht="18.75" x14ac:dyDescent="0.3">
      <c r="A18" s="32">
        <v>1</v>
      </c>
      <c r="B18" s="122" t="s">
        <v>101</v>
      </c>
      <c r="C18" s="124"/>
      <c r="D18" s="124"/>
      <c r="E18" s="124"/>
      <c r="F18" s="124"/>
      <c r="G18" s="36" t="s">
        <v>102</v>
      </c>
      <c r="H18" s="42">
        <v>4.0599999999999996</v>
      </c>
      <c r="I18" s="42">
        <v>3.5</v>
      </c>
      <c r="J18" s="42">
        <v>5.9</v>
      </c>
      <c r="K18" s="127">
        <v>70.900000000000006</v>
      </c>
      <c r="L18" s="127"/>
      <c r="M18" s="42">
        <v>0.42</v>
      </c>
      <c r="N18" s="43" t="s">
        <v>53</v>
      </c>
    </row>
    <row r="19" spans="1:14" x14ac:dyDescent="0.25">
      <c r="A19" s="32"/>
      <c r="B19" s="125" t="s">
        <v>16</v>
      </c>
      <c r="C19" s="125"/>
      <c r="D19" s="125"/>
      <c r="E19" s="125"/>
      <c r="F19" s="125"/>
      <c r="G19" s="36"/>
      <c r="H19" s="34">
        <f>SUM(H18:H18)</f>
        <v>4.0599999999999996</v>
      </c>
      <c r="I19" s="34">
        <f>SUM(I18:I18)</f>
        <v>3.5</v>
      </c>
      <c r="J19" s="34">
        <f>SUM(J18:J18)</f>
        <v>5.9</v>
      </c>
      <c r="K19" s="114">
        <f>SUM(K18:L18)</f>
        <v>70.900000000000006</v>
      </c>
      <c r="L19" s="114"/>
      <c r="M19" s="34">
        <f>SUM(M18:M18)</f>
        <v>0.42</v>
      </c>
      <c r="N19" s="52"/>
    </row>
    <row r="20" spans="1:14" ht="18.75" x14ac:dyDescent="0.3">
      <c r="A20" s="32"/>
      <c r="B20" s="115" t="s">
        <v>22</v>
      </c>
      <c r="C20" s="115"/>
      <c r="D20" s="115"/>
      <c r="E20" s="115"/>
      <c r="F20" s="115"/>
      <c r="G20" s="36"/>
      <c r="H20" s="42"/>
      <c r="I20" s="42"/>
      <c r="J20" s="42"/>
      <c r="K20" s="127"/>
      <c r="L20" s="127"/>
      <c r="M20" s="42"/>
      <c r="N20" s="52"/>
    </row>
    <row r="21" spans="1:14" ht="18.75" x14ac:dyDescent="0.3">
      <c r="A21" s="32">
        <v>1</v>
      </c>
      <c r="B21" s="122" t="s">
        <v>114</v>
      </c>
      <c r="C21" s="122"/>
      <c r="D21" s="122"/>
      <c r="E21" s="122"/>
      <c r="F21" s="122"/>
      <c r="G21" s="36" t="s">
        <v>49</v>
      </c>
      <c r="H21" s="42">
        <v>10.31</v>
      </c>
      <c r="I21" s="42">
        <v>3.36</v>
      </c>
      <c r="J21" s="42">
        <v>8.35</v>
      </c>
      <c r="K21" s="127">
        <v>105</v>
      </c>
      <c r="L21" s="127"/>
      <c r="M21" s="42">
        <v>2.6</v>
      </c>
      <c r="N21" s="52">
        <v>256</v>
      </c>
    </row>
    <row r="22" spans="1:14" ht="18.75" x14ac:dyDescent="0.3">
      <c r="A22" s="32">
        <v>2</v>
      </c>
      <c r="B22" s="122" t="s">
        <v>163</v>
      </c>
      <c r="C22" s="122"/>
      <c r="D22" s="122"/>
      <c r="E22" s="122"/>
      <c r="F22" s="122"/>
      <c r="G22" s="36">
        <v>100</v>
      </c>
      <c r="H22" s="28">
        <v>2.0699999999999998</v>
      </c>
      <c r="I22" s="28">
        <v>3.24</v>
      </c>
      <c r="J22" s="28">
        <v>9.43</v>
      </c>
      <c r="K22" s="110">
        <v>74.099999999999994</v>
      </c>
      <c r="L22" s="110"/>
      <c r="M22" s="94">
        <v>7.1</v>
      </c>
      <c r="N22" s="40">
        <v>336</v>
      </c>
    </row>
    <row r="23" spans="1:14" ht="24" customHeight="1" x14ac:dyDescent="0.25">
      <c r="A23" s="59">
        <v>3</v>
      </c>
      <c r="B23" s="143" t="s">
        <v>84</v>
      </c>
      <c r="C23" s="143"/>
      <c r="D23" s="143"/>
      <c r="E23" s="143"/>
      <c r="F23" s="143"/>
      <c r="G23" s="81">
        <v>150</v>
      </c>
      <c r="H23" s="82">
        <v>5.8000000000000003E-2</v>
      </c>
      <c r="I23" s="82">
        <v>0</v>
      </c>
      <c r="J23" s="82">
        <v>12.75</v>
      </c>
      <c r="K23" s="144">
        <v>49.16</v>
      </c>
      <c r="L23" s="144"/>
      <c r="M23" s="82">
        <v>0</v>
      </c>
      <c r="N23" s="80" t="s">
        <v>148</v>
      </c>
    </row>
    <row r="24" spans="1:14" ht="18.75" x14ac:dyDescent="0.3">
      <c r="A24" s="32">
        <v>4</v>
      </c>
      <c r="B24" s="122" t="s">
        <v>59</v>
      </c>
      <c r="C24" s="122"/>
      <c r="D24" s="122"/>
      <c r="E24" s="122"/>
      <c r="F24" s="122"/>
      <c r="G24" s="100">
        <v>20</v>
      </c>
      <c r="H24" s="100">
        <v>1.35</v>
      </c>
      <c r="I24" s="100">
        <v>0.57999999999999996</v>
      </c>
      <c r="J24" s="100">
        <v>10.1</v>
      </c>
      <c r="K24" s="138">
        <v>52.6</v>
      </c>
      <c r="L24" s="138"/>
      <c r="M24" s="100">
        <v>0.01</v>
      </c>
      <c r="N24" s="4"/>
    </row>
    <row r="25" spans="1:14" x14ac:dyDescent="0.25">
      <c r="A25" s="32"/>
      <c r="B25" s="125" t="s">
        <v>16</v>
      </c>
      <c r="C25" s="125"/>
      <c r="D25" s="125"/>
      <c r="E25" s="125"/>
      <c r="F25" s="125"/>
      <c r="G25" s="36"/>
      <c r="H25" s="34">
        <f>SUM(H21:H24)</f>
        <v>13.788</v>
      </c>
      <c r="I25" s="34">
        <f t="shared" ref="I25:M25" si="1">SUM(I21:I24)</f>
        <v>7.18</v>
      </c>
      <c r="J25" s="34">
        <f t="shared" si="1"/>
        <v>40.630000000000003</v>
      </c>
      <c r="K25" s="114">
        <f t="shared" si="1"/>
        <v>280.86</v>
      </c>
      <c r="L25" s="114">
        <f t="shared" si="1"/>
        <v>0</v>
      </c>
      <c r="M25" s="34">
        <f t="shared" si="1"/>
        <v>9.7099999999999991</v>
      </c>
      <c r="N25" s="52"/>
    </row>
    <row r="26" spans="1:14" ht="19.5" thickBot="1" x14ac:dyDescent="0.35">
      <c r="A26" s="44"/>
      <c r="B26" s="128" t="s">
        <v>23</v>
      </c>
      <c r="C26" s="128"/>
      <c r="D26" s="128"/>
      <c r="E26" s="128"/>
      <c r="F26" s="128"/>
      <c r="G26" s="45"/>
      <c r="H26" s="47">
        <f>H7+H16+H19+H25+H8</f>
        <v>57.24799999999999</v>
      </c>
      <c r="I26" s="47">
        <f>I7+I16+I19+I25+I8</f>
        <v>38.03</v>
      </c>
      <c r="J26" s="47">
        <f>J7+J16+J19+J25+J8</f>
        <v>165.59</v>
      </c>
      <c r="K26" s="142">
        <f>K7+K16+K19+K25+K8</f>
        <v>1115.9799999999998</v>
      </c>
      <c r="L26" s="142"/>
      <c r="M26" s="47">
        <f>M7+M16+M19+M25+M8</f>
        <v>30.905000000000001</v>
      </c>
      <c r="N26" s="48"/>
    </row>
    <row r="27" spans="1:14" x14ac:dyDescent="0.25">
      <c r="B27" s="129"/>
      <c r="C27" s="129"/>
      <c r="D27" s="129"/>
      <c r="E27" s="129"/>
      <c r="F27" s="129"/>
      <c r="K27" s="137"/>
      <c r="L27" s="137"/>
    </row>
  </sheetData>
  <mergeCells count="55">
    <mergeCell ref="B26:F26"/>
    <mergeCell ref="K26:L26"/>
    <mergeCell ref="B27:F27"/>
    <mergeCell ref="K27:L27"/>
    <mergeCell ref="B4:F4"/>
    <mergeCell ref="B5:F5"/>
    <mergeCell ref="B23:F23"/>
    <mergeCell ref="K23:L23"/>
    <mergeCell ref="B24:F24"/>
    <mergeCell ref="K24:L24"/>
    <mergeCell ref="B25:F25"/>
    <mergeCell ref="K25:L25"/>
    <mergeCell ref="B20:F20"/>
    <mergeCell ref="K20:L20"/>
    <mergeCell ref="B21:F21"/>
    <mergeCell ref="K21:L21"/>
    <mergeCell ref="B16:F16"/>
    <mergeCell ref="K16:L16"/>
    <mergeCell ref="B17:F17"/>
    <mergeCell ref="K17:L17"/>
    <mergeCell ref="B22:F22"/>
    <mergeCell ref="K22:L22"/>
    <mergeCell ref="B18:F18"/>
    <mergeCell ref="K18:L18"/>
    <mergeCell ref="B19:F19"/>
    <mergeCell ref="K19:L19"/>
    <mergeCell ref="B13:F13"/>
    <mergeCell ref="K13:L13"/>
    <mergeCell ref="B14:F14"/>
    <mergeCell ref="K14:L14"/>
    <mergeCell ref="B15:F15"/>
    <mergeCell ref="K15:L15"/>
    <mergeCell ref="B12:F12"/>
    <mergeCell ref="K12:L12"/>
    <mergeCell ref="K4:L4"/>
    <mergeCell ref="K5:L5"/>
    <mergeCell ref="B6:F6"/>
    <mergeCell ref="K6:L6"/>
    <mergeCell ref="B7:F7"/>
    <mergeCell ref="K7:L7"/>
    <mergeCell ref="B9:F9"/>
    <mergeCell ref="B10:F10"/>
    <mergeCell ref="K10:L10"/>
    <mergeCell ref="B11:F11"/>
    <mergeCell ref="K11:L11"/>
    <mergeCell ref="K9:L9"/>
    <mergeCell ref="B8:F8"/>
    <mergeCell ref="K8:L8"/>
    <mergeCell ref="A1:N1"/>
    <mergeCell ref="B2:F2"/>
    <mergeCell ref="G2:G3"/>
    <mergeCell ref="H2:J2"/>
    <mergeCell ref="K2:L2"/>
    <mergeCell ref="B3:F3"/>
    <mergeCell ref="K3:L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N5" sqref="N5"/>
    </sheetView>
  </sheetViews>
  <sheetFormatPr defaultRowHeight="15" x14ac:dyDescent="0.25"/>
  <cols>
    <col min="1" max="1" width="3.140625" customWidth="1"/>
    <col min="6" max="6" width="12.140625" customWidth="1"/>
    <col min="7" max="7" width="8.42578125" customWidth="1"/>
    <col min="14" max="14" width="11.28515625" bestFit="1" customWidth="1"/>
  </cols>
  <sheetData>
    <row r="1" spans="1:14" ht="21" thickBot="1" x14ac:dyDescent="0.35">
      <c r="A1" s="131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8.75" x14ac:dyDescent="0.3">
      <c r="A2" s="29"/>
      <c r="B2" s="116" t="s">
        <v>15</v>
      </c>
      <c r="C2" s="116"/>
      <c r="D2" s="116"/>
      <c r="E2" s="116"/>
      <c r="F2" s="116"/>
      <c r="G2" s="134" t="s">
        <v>3</v>
      </c>
      <c r="H2" s="118" t="s">
        <v>4</v>
      </c>
      <c r="I2" s="118"/>
      <c r="J2" s="118"/>
      <c r="K2" s="118" t="s">
        <v>13</v>
      </c>
      <c r="L2" s="118"/>
      <c r="M2" s="30" t="s">
        <v>9</v>
      </c>
      <c r="N2" s="31" t="s">
        <v>11</v>
      </c>
    </row>
    <row r="3" spans="1:14" ht="18.75" x14ac:dyDescent="0.3">
      <c r="A3" s="32"/>
      <c r="B3" s="115" t="s">
        <v>2</v>
      </c>
      <c r="C3" s="115"/>
      <c r="D3" s="115"/>
      <c r="E3" s="115"/>
      <c r="F3" s="115"/>
      <c r="G3" s="135"/>
      <c r="H3" s="33" t="s">
        <v>5</v>
      </c>
      <c r="I3" s="33" t="s">
        <v>6</v>
      </c>
      <c r="J3" s="33" t="s">
        <v>7</v>
      </c>
      <c r="K3" s="114" t="s">
        <v>8</v>
      </c>
      <c r="L3" s="114"/>
      <c r="M3" s="34" t="s">
        <v>10</v>
      </c>
      <c r="N3" s="35" t="s">
        <v>12</v>
      </c>
    </row>
    <row r="4" spans="1:14" ht="18.75" x14ac:dyDescent="0.3">
      <c r="A4" s="32">
        <v>1</v>
      </c>
      <c r="B4" s="119" t="s">
        <v>61</v>
      </c>
      <c r="C4" s="120"/>
      <c r="D4" s="120"/>
      <c r="E4" s="120"/>
      <c r="F4" s="121"/>
      <c r="G4" s="53">
        <v>158</v>
      </c>
      <c r="H4" s="24">
        <v>4.5</v>
      </c>
      <c r="I4" s="24">
        <v>4.7</v>
      </c>
      <c r="J4" s="24">
        <v>20.2</v>
      </c>
      <c r="K4" s="110">
        <v>156.97999999999999</v>
      </c>
      <c r="L4" s="110"/>
      <c r="M4" s="39"/>
      <c r="N4" s="40">
        <v>168</v>
      </c>
    </row>
    <row r="5" spans="1:14" ht="18.75" x14ac:dyDescent="0.3">
      <c r="A5" s="32">
        <v>2</v>
      </c>
      <c r="B5" s="145" t="s">
        <v>62</v>
      </c>
      <c r="C5" s="146"/>
      <c r="D5" s="146"/>
      <c r="E5" s="146"/>
      <c r="F5" s="147"/>
      <c r="G5" s="55">
        <v>25</v>
      </c>
      <c r="H5" s="25">
        <v>0.8</v>
      </c>
      <c r="I5" s="25">
        <v>0.7</v>
      </c>
      <c r="J5" s="25">
        <v>20.25</v>
      </c>
      <c r="K5" s="148">
        <v>85.5</v>
      </c>
      <c r="L5" s="148"/>
      <c r="M5" s="56">
        <v>0.42</v>
      </c>
      <c r="N5" s="57"/>
    </row>
    <row r="6" spans="1:14" ht="18.75" x14ac:dyDescent="0.3">
      <c r="A6" s="32">
        <v>3</v>
      </c>
      <c r="B6" s="117" t="s">
        <v>51</v>
      </c>
      <c r="C6" s="117"/>
      <c r="D6" s="117"/>
      <c r="E6" s="117"/>
      <c r="F6" s="117"/>
      <c r="G6" s="36" t="s">
        <v>146</v>
      </c>
      <c r="H6" s="39">
        <v>0.1</v>
      </c>
      <c r="I6" s="39">
        <v>1.4999999999999999E-2</v>
      </c>
      <c r="J6" s="39">
        <v>8.5</v>
      </c>
      <c r="K6" s="113">
        <v>34.17</v>
      </c>
      <c r="L6" s="113"/>
      <c r="M6" s="39">
        <v>2.35</v>
      </c>
      <c r="N6" s="40">
        <v>393</v>
      </c>
    </row>
    <row r="7" spans="1:14" x14ac:dyDescent="0.25">
      <c r="A7" s="32"/>
      <c r="B7" s="107" t="s">
        <v>16</v>
      </c>
      <c r="C7" s="108"/>
      <c r="D7" s="108"/>
      <c r="E7" s="108"/>
      <c r="F7" s="109"/>
      <c r="G7" s="36"/>
      <c r="H7" s="34">
        <f>SUM(H4:H6)</f>
        <v>5.3999999999999995</v>
      </c>
      <c r="I7" s="34">
        <f t="shared" ref="I7:M7" si="0">SUM(I4:I6)</f>
        <v>5.415</v>
      </c>
      <c r="J7" s="34">
        <f t="shared" si="0"/>
        <v>48.95</v>
      </c>
      <c r="K7" s="114">
        <f>SUM(K4:L6)</f>
        <v>276.64999999999998</v>
      </c>
      <c r="L7" s="114"/>
      <c r="M7" s="34">
        <f t="shared" si="0"/>
        <v>2.77</v>
      </c>
      <c r="N7" s="40"/>
    </row>
    <row r="8" spans="1:14" x14ac:dyDescent="0.25">
      <c r="A8" s="32"/>
      <c r="B8" s="107" t="s">
        <v>152</v>
      </c>
      <c r="C8" s="108"/>
      <c r="D8" s="108"/>
      <c r="E8" s="108"/>
      <c r="F8" s="109"/>
      <c r="G8" s="54">
        <v>120</v>
      </c>
      <c r="H8" s="86">
        <v>0.48</v>
      </c>
      <c r="I8" s="86">
        <v>0.48</v>
      </c>
      <c r="J8" s="86">
        <v>11.76</v>
      </c>
      <c r="K8" s="127">
        <v>52.8</v>
      </c>
      <c r="L8" s="127"/>
      <c r="M8" s="86">
        <v>12</v>
      </c>
      <c r="N8" s="52">
        <v>368</v>
      </c>
    </row>
    <row r="9" spans="1:14" ht="18.75" x14ac:dyDescent="0.3">
      <c r="A9" s="32"/>
      <c r="B9" s="115" t="s">
        <v>17</v>
      </c>
      <c r="C9" s="115"/>
      <c r="D9" s="115"/>
      <c r="E9" s="115"/>
      <c r="F9" s="115"/>
      <c r="G9" s="36"/>
      <c r="H9" s="39"/>
      <c r="I9" s="39"/>
      <c r="J9" s="39"/>
      <c r="K9" s="111"/>
      <c r="L9" s="112"/>
      <c r="M9" s="39"/>
      <c r="N9" s="40"/>
    </row>
    <row r="10" spans="1:14" ht="18.75" x14ac:dyDescent="0.3">
      <c r="A10" s="32">
        <v>1</v>
      </c>
      <c r="B10" s="122" t="s">
        <v>153</v>
      </c>
      <c r="C10" s="122"/>
      <c r="D10" s="122"/>
      <c r="E10" s="122"/>
      <c r="F10" s="122"/>
      <c r="G10" s="36">
        <v>75</v>
      </c>
      <c r="H10" s="87">
        <v>3.38</v>
      </c>
      <c r="I10" s="87">
        <v>0.23</v>
      </c>
      <c r="J10" s="87">
        <v>22.5</v>
      </c>
      <c r="K10" s="110">
        <v>75.599999999999994</v>
      </c>
      <c r="L10" s="110"/>
      <c r="M10" s="87">
        <v>0</v>
      </c>
      <c r="N10" s="5">
        <v>33</v>
      </c>
    </row>
    <row r="11" spans="1:14" x14ac:dyDescent="0.25">
      <c r="A11" s="32">
        <v>2</v>
      </c>
      <c r="B11" s="124" t="s">
        <v>117</v>
      </c>
      <c r="C11" s="124"/>
      <c r="D11" s="124"/>
      <c r="E11" s="124"/>
      <c r="F11" s="124"/>
      <c r="G11" s="36" t="s">
        <v>121</v>
      </c>
      <c r="H11" s="39">
        <v>1.19</v>
      </c>
      <c r="I11" s="39">
        <v>3.49</v>
      </c>
      <c r="J11" s="39">
        <v>5.6</v>
      </c>
      <c r="K11" s="110">
        <v>56.9</v>
      </c>
      <c r="L11" s="110"/>
      <c r="M11" s="39">
        <v>1.5</v>
      </c>
      <c r="N11" s="40">
        <v>67</v>
      </c>
    </row>
    <row r="12" spans="1:14" ht="18.75" x14ac:dyDescent="0.3">
      <c r="A12" s="32">
        <v>3</v>
      </c>
      <c r="B12" s="149" t="s">
        <v>26</v>
      </c>
      <c r="C12" s="149"/>
      <c r="D12" s="149"/>
      <c r="E12" s="149"/>
      <c r="F12" s="149"/>
      <c r="G12" s="54" t="s">
        <v>99</v>
      </c>
      <c r="H12" s="56">
        <v>18.29</v>
      </c>
      <c r="I12" s="56">
        <v>3.14</v>
      </c>
      <c r="J12" s="56">
        <v>16.440000000000001</v>
      </c>
      <c r="K12" s="148">
        <v>182.22</v>
      </c>
      <c r="L12" s="148"/>
      <c r="M12" s="56">
        <v>6.5</v>
      </c>
      <c r="N12" s="57">
        <v>276</v>
      </c>
    </row>
    <row r="13" spans="1:14" ht="18.75" x14ac:dyDescent="0.3">
      <c r="A13" s="32">
        <v>5</v>
      </c>
      <c r="B13" s="122" t="s">
        <v>134</v>
      </c>
      <c r="C13" s="122"/>
      <c r="D13" s="122"/>
      <c r="E13" s="122"/>
      <c r="F13" s="122"/>
      <c r="G13" s="36">
        <v>150</v>
      </c>
      <c r="H13" s="39">
        <v>1.05</v>
      </c>
      <c r="I13" s="39">
        <v>0</v>
      </c>
      <c r="J13" s="39">
        <v>13.65</v>
      </c>
      <c r="K13" s="110">
        <v>52.5</v>
      </c>
      <c r="L13" s="110"/>
      <c r="M13" s="39">
        <v>6</v>
      </c>
      <c r="N13" s="40">
        <v>399</v>
      </c>
    </row>
    <row r="14" spans="1:14" ht="18.75" x14ac:dyDescent="0.3">
      <c r="A14" s="32">
        <v>6</v>
      </c>
      <c r="B14" s="122" t="s">
        <v>60</v>
      </c>
      <c r="C14" s="122"/>
      <c r="D14" s="122"/>
      <c r="E14" s="122"/>
      <c r="F14" s="122"/>
      <c r="G14" s="36">
        <v>35</v>
      </c>
      <c r="H14" s="39">
        <v>2.31</v>
      </c>
      <c r="I14" s="39">
        <v>0.42</v>
      </c>
      <c r="J14" s="39">
        <v>11.69</v>
      </c>
      <c r="K14" s="110">
        <v>60.9</v>
      </c>
      <c r="L14" s="110"/>
      <c r="M14" s="39">
        <v>0</v>
      </c>
      <c r="N14" s="40"/>
    </row>
    <row r="15" spans="1:14" x14ac:dyDescent="0.25">
      <c r="A15" s="32"/>
      <c r="B15" s="127"/>
      <c r="C15" s="127"/>
      <c r="D15" s="127"/>
      <c r="E15" s="127"/>
      <c r="F15" s="127"/>
      <c r="G15" s="36"/>
      <c r="H15" s="42"/>
      <c r="I15" s="42"/>
      <c r="J15" s="42"/>
      <c r="K15" s="110"/>
      <c r="L15" s="110"/>
      <c r="M15" s="42"/>
      <c r="N15" s="43"/>
    </row>
    <row r="16" spans="1:14" x14ac:dyDescent="0.25">
      <c r="A16" s="32"/>
      <c r="B16" s="125" t="s">
        <v>16</v>
      </c>
      <c r="C16" s="125"/>
      <c r="D16" s="125"/>
      <c r="E16" s="125"/>
      <c r="F16" s="125"/>
      <c r="G16" s="36"/>
      <c r="H16" s="34">
        <f>SUM(H10:H14)</f>
        <v>26.22</v>
      </c>
      <c r="I16" s="34">
        <f>SUM(I10:I14)</f>
        <v>7.28</v>
      </c>
      <c r="J16" s="34">
        <f>SUM(J10:J14)</f>
        <v>69.88000000000001</v>
      </c>
      <c r="K16" s="126">
        <f>SUM(K10:L15)</f>
        <v>428.12</v>
      </c>
      <c r="L16" s="126"/>
      <c r="M16" s="34">
        <f>SUM(M10:M14)</f>
        <v>14</v>
      </c>
      <c r="N16" s="43"/>
    </row>
    <row r="17" spans="1:14" ht="18.75" x14ac:dyDescent="0.3">
      <c r="A17" s="32"/>
      <c r="B17" s="115" t="s">
        <v>20</v>
      </c>
      <c r="C17" s="115"/>
      <c r="D17" s="115"/>
      <c r="E17" s="115"/>
      <c r="F17" s="115"/>
      <c r="G17" s="36"/>
      <c r="H17" s="42"/>
      <c r="I17" s="42"/>
      <c r="J17" s="42"/>
      <c r="K17" s="127"/>
      <c r="L17" s="127"/>
      <c r="M17" s="42"/>
      <c r="N17" s="43"/>
    </row>
    <row r="18" spans="1:14" ht="18.75" x14ac:dyDescent="0.3">
      <c r="A18" s="32">
        <v>1</v>
      </c>
      <c r="B18" s="122" t="s">
        <v>120</v>
      </c>
      <c r="C18" s="124"/>
      <c r="D18" s="124"/>
      <c r="E18" s="124"/>
      <c r="F18" s="124"/>
      <c r="G18" s="36">
        <v>55</v>
      </c>
      <c r="H18" s="42">
        <v>2.8</v>
      </c>
      <c r="I18" s="42">
        <v>2.4700000000000002</v>
      </c>
      <c r="J18" s="42">
        <v>7.09</v>
      </c>
      <c r="K18" s="127">
        <v>50</v>
      </c>
      <c r="L18" s="127"/>
      <c r="M18" s="42"/>
      <c r="N18" s="43"/>
    </row>
    <row r="19" spans="1:14" ht="18.75" x14ac:dyDescent="0.3">
      <c r="A19" s="32"/>
      <c r="B19" s="122"/>
      <c r="C19" s="122"/>
      <c r="D19" s="122"/>
      <c r="E19" s="122"/>
      <c r="F19" s="122"/>
      <c r="G19" s="36"/>
      <c r="H19" s="42"/>
      <c r="I19" s="42"/>
      <c r="J19" s="42"/>
      <c r="K19" s="127"/>
      <c r="L19" s="127"/>
      <c r="M19" s="42"/>
      <c r="N19" s="43"/>
    </row>
    <row r="20" spans="1:14" x14ac:dyDescent="0.25">
      <c r="A20" s="32"/>
      <c r="B20" s="125" t="s">
        <v>16</v>
      </c>
      <c r="C20" s="125"/>
      <c r="D20" s="125"/>
      <c r="E20" s="125"/>
      <c r="F20" s="125"/>
      <c r="G20" s="36"/>
      <c r="H20" s="34">
        <f>SUM(H18:H19)</f>
        <v>2.8</v>
      </c>
      <c r="I20" s="34">
        <f t="shared" ref="I20:J20" si="1">SUM(I18:I19)</f>
        <v>2.4700000000000002</v>
      </c>
      <c r="J20" s="34">
        <f t="shared" si="1"/>
        <v>7.09</v>
      </c>
      <c r="K20" s="114">
        <f>SUM(K18:L19)</f>
        <v>50</v>
      </c>
      <c r="L20" s="114"/>
      <c r="M20" s="34">
        <f t="shared" ref="M20" si="2">SUM(M18:M19)</f>
        <v>0</v>
      </c>
      <c r="N20" s="43"/>
    </row>
    <row r="21" spans="1:14" ht="18.75" x14ac:dyDescent="0.3">
      <c r="A21" s="32"/>
      <c r="B21" s="115" t="s">
        <v>22</v>
      </c>
      <c r="C21" s="115"/>
      <c r="D21" s="115"/>
      <c r="E21" s="115"/>
      <c r="F21" s="115"/>
      <c r="G21" s="36"/>
      <c r="H21" s="42"/>
      <c r="I21" s="42"/>
      <c r="J21" s="42"/>
      <c r="K21" s="127"/>
      <c r="L21" s="127"/>
      <c r="M21" s="42"/>
      <c r="N21" s="43"/>
    </row>
    <row r="22" spans="1:14" ht="18.75" x14ac:dyDescent="0.3">
      <c r="A22" s="32">
        <v>1</v>
      </c>
      <c r="B22" s="122" t="s">
        <v>118</v>
      </c>
      <c r="C22" s="122"/>
      <c r="D22" s="122"/>
      <c r="E22" s="122"/>
      <c r="F22" s="122"/>
      <c r="G22" s="36">
        <v>75</v>
      </c>
      <c r="H22" s="96">
        <v>13.16</v>
      </c>
      <c r="I22" s="96">
        <v>9.0399999999999991</v>
      </c>
      <c r="J22" s="96">
        <v>12.9</v>
      </c>
      <c r="K22" s="127">
        <v>185.3</v>
      </c>
      <c r="L22" s="127"/>
      <c r="M22" s="96">
        <v>0.18</v>
      </c>
      <c r="N22" s="43">
        <v>237</v>
      </c>
    </row>
    <row r="23" spans="1:14" ht="18.75" x14ac:dyDescent="0.3">
      <c r="A23" s="32">
        <v>2</v>
      </c>
      <c r="B23" s="122" t="s">
        <v>119</v>
      </c>
      <c r="C23" s="122"/>
      <c r="D23" s="122"/>
      <c r="E23" s="122"/>
      <c r="F23" s="122"/>
      <c r="G23" s="36">
        <v>50</v>
      </c>
      <c r="H23" s="28">
        <v>0.97</v>
      </c>
      <c r="I23" s="28">
        <v>2.2599999999999998</v>
      </c>
      <c r="J23" s="28">
        <v>6.63</v>
      </c>
      <c r="K23" s="127">
        <v>50.75</v>
      </c>
      <c r="L23" s="127"/>
      <c r="M23" s="96">
        <v>0.16</v>
      </c>
      <c r="N23" s="43">
        <v>351</v>
      </c>
    </row>
    <row r="24" spans="1:14" ht="18.75" x14ac:dyDescent="0.3">
      <c r="A24" s="32">
        <v>3</v>
      </c>
      <c r="B24" s="122" t="s">
        <v>58</v>
      </c>
      <c r="C24" s="122"/>
      <c r="D24" s="122"/>
      <c r="E24" s="122"/>
      <c r="F24" s="122"/>
      <c r="G24" s="36">
        <v>180</v>
      </c>
      <c r="H24" s="96">
        <v>3.78</v>
      </c>
      <c r="I24" s="96">
        <v>3.25</v>
      </c>
      <c r="J24" s="96">
        <v>15.55</v>
      </c>
      <c r="K24" s="127">
        <v>106.8</v>
      </c>
      <c r="L24" s="127"/>
      <c r="M24" s="96">
        <v>1.44</v>
      </c>
      <c r="N24" s="43">
        <v>397</v>
      </c>
    </row>
    <row r="25" spans="1:14" ht="18.75" x14ac:dyDescent="0.3">
      <c r="A25" s="32">
        <v>4</v>
      </c>
      <c r="B25" s="122" t="s">
        <v>164</v>
      </c>
      <c r="C25" s="122"/>
      <c r="D25" s="122"/>
      <c r="E25" s="122"/>
      <c r="F25" s="122"/>
      <c r="G25" s="36">
        <v>50</v>
      </c>
      <c r="H25" s="96">
        <v>0.43</v>
      </c>
      <c r="I25" s="96">
        <v>2.61</v>
      </c>
      <c r="J25" s="96">
        <v>3.94</v>
      </c>
      <c r="K25" s="127">
        <v>40.950000000000003</v>
      </c>
      <c r="L25" s="127"/>
      <c r="M25" s="96">
        <v>3.48</v>
      </c>
      <c r="N25" s="43">
        <v>40</v>
      </c>
    </row>
    <row r="26" spans="1:14" x14ac:dyDescent="0.25">
      <c r="A26" s="32"/>
      <c r="B26" s="125" t="s">
        <v>16</v>
      </c>
      <c r="C26" s="125"/>
      <c r="D26" s="125"/>
      <c r="E26" s="125"/>
      <c r="F26" s="125"/>
      <c r="G26" s="36"/>
      <c r="H26" s="34">
        <f>SUM(H22:H25)</f>
        <v>18.34</v>
      </c>
      <c r="I26" s="34">
        <f t="shared" ref="I26:M26" si="3">SUM(I22:I25)</f>
        <v>17.16</v>
      </c>
      <c r="J26" s="34">
        <f t="shared" si="3"/>
        <v>39.019999999999996</v>
      </c>
      <c r="K26" s="114">
        <f t="shared" si="3"/>
        <v>383.8</v>
      </c>
      <c r="L26" s="114">
        <f t="shared" si="3"/>
        <v>0</v>
      </c>
      <c r="M26" s="34">
        <f t="shared" si="3"/>
        <v>5.26</v>
      </c>
      <c r="N26" s="43"/>
    </row>
    <row r="27" spans="1:14" ht="19.5" thickBot="1" x14ac:dyDescent="0.35">
      <c r="A27" s="44"/>
      <c r="B27" s="128" t="s">
        <v>23</v>
      </c>
      <c r="C27" s="128"/>
      <c r="D27" s="128"/>
      <c r="E27" s="128"/>
      <c r="F27" s="128"/>
      <c r="G27" s="45"/>
      <c r="H27" s="47">
        <f>H7+H16+H20+H26+H8</f>
        <v>53.239999999999988</v>
      </c>
      <c r="I27" s="47">
        <f>I7+I16+I20+I26+I8</f>
        <v>32.805</v>
      </c>
      <c r="J27" s="47">
        <f>J7+J16+J20+J26+J8</f>
        <v>176.7</v>
      </c>
      <c r="K27" s="142">
        <f>K7+K16+K20+K26+K8</f>
        <v>1191.3699999999999</v>
      </c>
      <c r="L27" s="142"/>
      <c r="M27" s="47">
        <f>M7+M16+M20+M26+M8</f>
        <v>34.03</v>
      </c>
      <c r="N27" s="48"/>
    </row>
  </sheetData>
  <mergeCells count="55">
    <mergeCell ref="B25:F25"/>
    <mergeCell ref="K25:L25"/>
    <mergeCell ref="B26:F26"/>
    <mergeCell ref="K26:L26"/>
    <mergeCell ref="B27:F27"/>
    <mergeCell ref="K27:L27"/>
    <mergeCell ref="B22:F22"/>
    <mergeCell ref="K22:L22"/>
    <mergeCell ref="B23:F23"/>
    <mergeCell ref="K23:L23"/>
    <mergeCell ref="B24:F24"/>
    <mergeCell ref="K24:L24"/>
    <mergeCell ref="B19:F19"/>
    <mergeCell ref="K19:L19"/>
    <mergeCell ref="B20:F20"/>
    <mergeCell ref="K20:L20"/>
    <mergeCell ref="B21:F21"/>
    <mergeCell ref="K21:L21"/>
    <mergeCell ref="B16:F16"/>
    <mergeCell ref="K16:L16"/>
    <mergeCell ref="B17:F17"/>
    <mergeCell ref="K17:L17"/>
    <mergeCell ref="B18:F18"/>
    <mergeCell ref="K18:L18"/>
    <mergeCell ref="B13:F13"/>
    <mergeCell ref="K13:L13"/>
    <mergeCell ref="B14:F14"/>
    <mergeCell ref="K14:L14"/>
    <mergeCell ref="B15:F15"/>
    <mergeCell ref="K15:L15"/>
    <mergeCell ref="B11:F11"/>
    <mergeCell ref="K11:L11"/>
    <mergeCell ref="B12:F12"/>
    <mergeCell ref="K12:L12"/>
    <mergeCell ref="B7:F7"/>
    <mergeCell ref="K7:L7"/>
    <mergeCell ref="B9:F9"/>
    <mergeCell ref="K9:L9"/>
    <mergeCell ref="B10:F10"/>
    <mergeCell ref="K10:L10"/>
    <mergeCell ref="B8:F8"/>
    <mergeCell ref="K8:L8"/>
    <mergeCell ref="B4:F4"/>
    <mergeCell ref="K4:L4"/>
    <mergeCell ref="B5:F5"/>
    <mergeCell ref="K5:L5"/>
    <mergeCell ref="B6:F6"/>
    <mergeCell ref="K6:L6"/>
    <mergeCell ref="A1:N1"/>
    <mergeCell ref="B2:F2"/>
    <mergeCell ref="G2:G3"/>
    <mergeCell ref="H2:J2"/>
    <mergeCell ref="K2:L2"/>
    <mergeCell ref="B3:F3"/>
    <mergeCell ref="K3:L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25" sqref="G25:N25"/>
    </sheetView>
  </sheetViews>
  <sheetFormatPr defaultRowHeight="15" x14ac:dyDescent="0.25"/>
  <cols>
    <col min="1" max="1" width="4.28515625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31" t="s">
        <v>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8.75" x14ac:dyDescent="0.3">
      <c r="A2" s="29"/>
      <c r="B2" s="116" t="s">
        <v>15</v>
      </c>
      <c r="C2" s="116"/>
      <c r="D2" s="116"/>
      <c r="E2" s="116"/>
      <c r="F2" s="116"/>
      <c r="G2" s="134" t="s">
        <v>3</v>
      </c>
      <c r="H2" s="118" t="s">
        <v>4</v>
      </c>
      <c r="I2" s="118"/>
      <c r="J2" s="118"/>
      <c r="K2" s="118" t="s">
        <v>13</v>
      </c>
      <c r="L2" s="118"/>
      <c r="M2" s="30" t="s">
        <v>9</v>
      </c>
      <c r="N2" s="31" t="s">
        <v>11</v>
      </c>
    </row>
    <row r="3" spans="1:14" ht="18.75" x14ac:dyDescent="0.3">
      <c r="A3" s="32"/>
      <c r="B3" s="115" t="s">
        <v>2</v>
      </c>
      <c r="C3" s="115"/>
      <c r="D3" s="115"/>
      <c r="E3" s="115"/>
      <c r="F3" s="115"/>
      <c r="G3" s="135"/>
      <c r="H3" s="33" t="s">
        <v>5</v>
      </c>
      <c r="I3" s="33" t="s">
        <v>6</v>
      </c>
      <c r="J3" s="33" t="s">
        <v>7</v>
      </c>
      <c r="K3" s="114" t="s">
        <v>8</v>
      </c>
      <c r="L3" s="114"/>
      <c r="M3" s="34" t="s">
        <v>30</v>
      </c>
      <c r="N3" s="35" t="s">
        <v>12</v>
      </c>
    </row>
    <row r="4" spans="1:14" ht="18.75" x14ac:dyDescent="0.3">
      <c r="A4" s="32">
        <v>1</v>
      </c>
      <c r="B4" s="119" t="s">
        <v>151</v>
      </c>
      <c r="C4" s="120"/>
      <c r="D4" s="120"/>
      <c r="E4" s="120"/>
      <c r="F4" s="121"/>
      <c r="G4" s="78" t="s">
        <v>142</v>
      </c>
      <c r="H4" s="24">
        <v>5.25</v>
      </c>
      <c r="I4" s="24">
        <v>7.65</v>
      </c>
      <c r="J4" s="24">
        <v>16.18</v>
      </c>
      <c r="K4" s="110">
        <v>154.44999999999999</v>
      </c>
      <c r="L4" s="110"/>
      <c r="M4" s="25">
        <v>0.08</v>
      </c>
      <c r="N4" s="5">
        <v>3</v>
      </c>
    </row>
    <row r="5" spans="1:14" ht="18.75" x14ac:dyDescent="0.3">
      <c r="A5" s="32">
        <v>2</v>
      </c>
      <c r="B5" s="119" t="s">
        <v>65</v>
      </c>
      <c r="C5" s="120"/>
      <c r="D5" s="120"/>
      <c r="E5" s="120"/>
      <c r="F5" s="121"/>
      <c r="G5" s="38" t="s">
        <v>63</v>
      </c>
      <c r="H5" s="24">
        <v>8.1</v>
      </c>
      <c r="I5" s="24">
        <v>13.7</v>
      </c>
      <c r="J5" s="24">
        <v>1.7</v>
      </c>
      <c r="K5" s="110">
        <v>161.1</v>
      </c>
      <c r="L5" s="110"/>
      <c r="M5" s="39">
        <v>0</v>
      </c>
      <c r="N5" s="40" t="s">
        <v>27</v>
      </c>
    </row>
    <row r="6" spans="1:14" ht="18.75" x14ac:dyDescent="0.3">
      <c r="A6" s="32">
        <v>3</v>
      </c>
      <c r="B6" s="117" t="s">
        <v>64</v>
      </c>
      <c r="C6" s="117"/>
      <c r="D6" s="117"/>
      <c r="E6" s="117"/>
      <c r="F6" s="117"/>
      <c r="G6" s="36" t="s">
        <v>146</v>
      </c>
      <c r="H6" s="39">
        <v>0.05</v>
      </c>
      <c r="I6" s="39">
        <v>1.4999999999999999E-2</v>
      </c>
      <c r="J6" s="39">
        <v>7</v>
      </c>
      <c r="K6" s="113">
        <v>28</v>
      </c>
      <c r="L6" s="113"/>
      <c r="M6" s="39">
        <v>1.4999999999999999E-2</v>
      </c>
      <c r="N6" s="40">
        <v>392</v>
      </c>
    </row>
    <row r="7" spans="1:14" x14ac:dyDescent="0.25">
      <c r="A7" s="32"/>
      <c r="B7" s="107" t="s">
        <v>16</v>
      </c>
      <c r="C7" s="108"/>
      <c r="D7" s="108"/>
      <c r="E7" s="108"/>
      <c r="F7" s="109"/>
      <c r="G7" s="36"/>
      <c r="H7" s="34">
        <f>SUM(H4:H6)</f>
        <v>13.4</v>
      </c>
      <c r="I7" s="34">
        <f t="shared" ref="I7:M7" si="0">SUM(I4:I6)</f>
        <v>21.365000000000002</v>
      </c>
      <c r="J7" s="34">
        <f t="shared" si="0"/>
        <v>24.88</v>
      </c>
      <c r="K7" s="114">
        <f>SUM(K4:L6)</f>
        <v>343.54999999999995</v>
      </c>
      <c r="L7" s="114"/>
      <c r="M7" s="34">
        <f t="shared" si="0"/>
        <v>9.5000000000000001E-2</v>
      </c>
      <c r="N7" s="40"/>
    </row>
    <row r="8" spans="1:14" x14ac:dyDescent="0.25">
      <c r="A8" s="32"/>
      <c r="B8" s="107" t="s">
        <v>48</v>
      </c>
      <c r="C8" s="108"/>
      <c r="D8" s="108"/>
      <c r="E8" s="108"/>
      <c r="F8" s="109"/>
      <c r="G8" s="36">
        <v>75</v>
      </c>
      <c r="H8" s="42">
        <v>0.3</v>
      </c>
      <c r="I8" s="42">
        <v>0.3</v>
      </c>
      <c r="J8" s="42">
        <v>23.28</v>
      </c>
      <c r="K8" s="150">
        <v>97.5</v>
      </c>
      <c r="L8" s="151"/>
      <c r="M8" s="42">
        <v>3.18</v>
      </c>
      <c r="N8" s="40">
        <v>385</v>
      </c>
    </row>
    <row r="9" spans="1:14" ht="18.75" x14ac:dyDescent="0.3">
      <c r="A9" s="32"/>
      <c r="B9" s="115" t="s">
        <v>17</v>
      </c>
      <c r="C9" s="115"/>
      <c r="D9" s="115"/>
      <c r="E9" s="115"/>
      <c r="F9" s="115"/>
      <c r="G9" s="36"/>
      <c r="H9" s="39"/>
      <c r="I9" s="39"/>
      <c r="J9" s="39"/>
      <c r="K9" s="111"/>
      <c r="L9" s="112"/>
      <c r="M9" s="39"/>
      <c r="N9" s="40"/>
    </row>
    <row r="10" spans="1:14" ht="18.75" x14ac:dyDescent="0.3">
      <c r="A10" s="32">
        <v>1</v>
      </c>
      <c r="B10" s="122" t="s">
        <v>36</v>
      </c>
      <c r="C10" s="122"/>
      <c r="D10" s="122"/>
      <c r="E10" s="122"/>
      <c r="F10" s="122"/>
      <c r="G10" s="36">
        <v>50</v>
      </c>
      <c r="H10" s="39">
        <v>1.175</v>
      </c>
      <c r="I10" s="39">
        <v>2.2999999999999998</v>
      </c>
      <c r="J10" s="39">
        <v>6.165</v>
      </c>
      <c r="K10" s="110">
        <v>50.05</v>
      </c>
      <c r="L10" s="110"/>
      <c r="M10" s="39">
        <v>3.36</v>
      </c>
      <c r="N10" s="40">
        <v>54</v>
      </c>
    </row>
    <row r="11" spans="1:14" ht="16.5" x14ac:dyDescent="0.25">
      <c r="A11" s="32">
        <v>2</v>
      </c>
      <c r="B11" s="152" t="s">
        <v>154</v>
      </c>
      <c r="C11" s="152"/>
      <c r="D11" s="152"/>
      <c r="E11" s="152"/>
      <c r="F11" s="152"/>
      <c r="G11" s="36" t="s">
        <v>165</v>
      </c>
      <c r="H11" s="88">
        <v>3.98</v>
      </c>
      <c r="I11" s="88">
        <v>3.11</v>
      </c>
      <c r="J11" s="88">
        <v>92.66</v>
      </c>
      <c r="K11" s="110">
        <v>81</v>
      </c>
      <c r="L11" s="110"/>
      <c r="M11" s="88">
        <v>6.72</v>
      </c>
      <c r="N11" s="40">
        <v>83</v>
      </c>
    </row>
    <row r="12" spans="1:14" ht="22.5" x14ac:dyDescent="0.25">
      <c r="A12" s="59">
        <v>3</v>
      </c>
      <c r="B12" s="153" t="s">
        <v>122</v>
      </c>
      <c r="C12" s="153"/>
      <c r="D12" s="153"/>
      <c r="E12" s="153"/>
      <c r="F12" s="153"/>
      <c r="G12" s="60" t="s">
        <v>141</v>
      </c>
      <c r="H12" s="58">
        <v>11.010999999999999</v>
      </c>
      <c r="I12" s="58">
        <v>4.4379999999999997</v>
      </c>
      <c r="J12" s="58">
        <v>1.7010000000000001</v>
      </c>
      <c r="K12" s="154">
        <v>87.93</v>
      </c>
      <c r="L12" s="154"/>
      <c r="M12" s="61">
        <v>3.5000000000000003E-2</v>
      </c>
      <c r="N12" s="62" t="s">
        <v>123</v>
      </c>
    </row>
    <row r="13" spans="1:14" ht="18.75" x14ac:dyDescent="0.3">
      <c r="A13" s="32">
        <v>4</v>
      </c>
      <c r="B13" s="122" t="s">
        <v>124</v>
      </c>
      <c r="C13" s="122"/>
      <c r="D13" s="122"/>
      <c r="E13" s="122"/>
      <c r="F13" s="122"/>
      <c r="G13" s="36">
        <v>100</v>
      </c>
      <c r="H13" s="39">
        <v>3.6779999999999999</v>
      </c>
      <c r="I13" s="39">
        <v>3.01</v>
      </c>
      <c r="J13" s="39">
        <v>17.63</v>
      </c>
      <c r="K13" s="110">
        <v>112.3</v>
      </c>
      <c r="L13" s="110"/>
      <c r="M13" s="39"/>
      <c r="N13" s="40">
        <v>317</v>
      </c>
    </row>
    <row r="14" spans="1:14" ht="18.75" x14ac:dyDescent="0.3">
      <c r="A14" s="32">
        <v>5</v>
      </c>
      <c r="B14" s="155" t="s">
        <v>94</v>
      </c>
      <c r="C14" s="156"/>
      <c r="D14" s="156"/>
      <c r="E14" s="156"/>
      <c r="F14" s="157"/>
      <c r="G14" s="36">
        <v>150</v>
      </c>
      <c r="H14" s="39">
        <v>0.11</v>
      </c>
      <c r="I14" s="39">
        <v>0.11</v>
      </c>
      <c r="J14" s="39">
        <v>17.899999999999999</v>
      </c>
      <c r="K14" s="158">
        <v>73.2</v>
      </c>
      <c r="L14" s="159"/>
      <c r="M14" s="39">
        <v>1.29</v>
      </c>
      <c r="N14" s="40">
        <v>372</v>
      </c>
    </row>
    <row r="15" spans="1:14" ht="18.75" x14ac:dyDescent="0.3">
      <c r="A15" s="32">
        <v>6</v>
      </c>
      <c r="B15" s="122" t="s">
        <v>60</v>
      </c>
      <c r="C15" s="122"/>
      <c r="D15" s="122"/>
      <c r="E15" s="122"/>
      <c r="F15" s="122"/>
      <c r="G15" s="36">
        <v>35</v>
      </c>
      <c r="H15" s="39">
        <v>2.31</v>
      </c>
      <c r="I15" s="39">
        <v>0.42</v>
      </c>
      <c r="J15" s="39">
        <v>11.69</v>
      </c>
      <c r="K15" s="110">
        <v>60.9</v>
      </c>
      <c r="L15" s="110"/>
      <c r="M15" s="39">
        <v>0</v>
      </c>
      <c r="N15" s="40"/>
    </row>
    <row r="16" spans="1:14" x14ac:dyDescent="0.25">
      <c r="A16" s="32"/>
      <c r="B16" s="125" t="s">
        <v>16</v>
      </c>
      <c r="C16" s="125"/>
      <c r="D16" s="125"/>
      <c r="E16" s="125"/>
      <c r="F16" s="125"/>
      <c r="G16" s="36"/>
      <c r="H16" s="34">
        <f>SUM(H10:H15)</f>
        <v>22.263999999999999</v>
      </c>
      <c r="I16" s="34">
        <f>SUM(I10:I15)</f>
        <v>13.387999999999998</v>
      </c>
      <c r="J16" s="34">
        <f>SUM(J10:J15)</f>
        <v>147.74599999999998</v>
      </c>
      <c r="K16" s="126">
        <f>SUM(K10:L15)</f>
        <v>465.38</v>
      </c>
      <c r="L16" s="126"/>
      <c r="M16" s="34">
        <f>SUM(M10:M15)</f>
        <v>11.405000000000001</v>
      </c>
      <c r="N16" s="43"/>
    </row>
    <row r="17" spans="1:14" ht="18.75" x14ac:dyDescent="0.3">
      <c r="A17" s="32"/>
      <c r="B17" s="115" t="s">
        <v>20</v>
      </c>
      <c r="C17" s="115"/>
      <c r="D17" s="115"/>
      <c r="E17" s="115"/>
      <c r="F17" s="115"/>
      <c r="G17" s="36"/>
      <c r="H17" s="42"/>
      <c r="I17" s="42"/>
      <c r="J17" s="42"/>
      <c r="K17" s="127"/>
      <c r="L17" s="127"/>
      <c r="M17" s="42"/>
      <c r="N17" s="43"/>
    </row>
    <row r="18" spans="1:14" ht="18.75" x14ac:dyDescent="0.3">
      <c r="A18" s="32">
        <v>1</v>
      </c>
      <c r="B18" s="122" t="s">
        <v>28</v>
      </c>
      <c r="C18" s="124"/>
      <c r="D18" s="124"/>
      <c r="E18" s="124"/>
      <c r="F18" s="124"/>
      <c r="G18" s="36">
        <v>140</v>
      </c>
      <c r="H18" s="42">
        <v>4.0599999999999996</v>
      </c>
      <c r="I18" s="42">
        <v>5.94</v>
      </c>
      <c r="J18" s="42">
        <v>28.08</v>
      </c>
      <c r="K18" s="127">
        <v>204.68</v>
      </c>
      <c r="L18" s="127"/>
      <c r="M18" s="42">
        <v>2.1</v>
      </c>
      <c r="N18" s="43" t="s">
        <v>53</v>
      </c>
    </row>
    <row r="19" spans="1:14" ht="18.75" x14ac:dyDescent="0.3">
      <c r="A19" s="32">
        <v>2</v>
      </c>
      <c r="B19" s="149" t="s">
        <v>66</v>
      </c>
      <c r="C19" s="149"/>
      <c r="D19" s="149"/>
      <c r="E19" s="149"/>
      <c r="F19" s="149"/>
      <c r="G19" s="54">
        <v>30</v>
      </c>
      <c r="H19" s="50">
        <v>3.3</v>
      </c>
      <c r="I19" s="50">
        <v>0.4</v>
      </c>
      <c r="J19" s="50">
        <v>21.9</v>
      </c>
      <c r="K19" s="160">
        <v>99</v>
      </c>
      <c r="L19" s="160"/>
      <c r="M19" s="50">
        <v>0</v>
      </c>
      <c r="N19" s="64"/>
    </row>
    <row r="20" spans="1:14" x14ac:dyDescent="0.25">
      <c r="A20" s="32"/>
      <c r="B20" s="125" t="s">
        <v>16</v>
      </c>
      <c r="C20" s="125"/>
      <c r="D20" s="125"/>
      <c r="E20" s="125"/>
      <c r="F20" s="125"/>
      <c r="G20" s="36"/>
      <c r="H20" s="34">
        <f>SUM(H18:H19)</f>
        <v>7.3599999999999994</v>
      </c>
      <c r="I20" s="34">
        <f t="shared" ref="I20:J20" si="1">SUM(I18:I19)</f>
        <v>6.3400000000000007</v>
      </c>
      <c r="J20" s="34">
        <f t="shared" si="1"/>
        <v>49.98</v>
      </c>
      <c r="K20" s="114">
        <f>SUM(K18:L19)</f>
        <v>303.68</v>
      </c>
      <c r="L20" s="114"/>
      <c r="M20" s="34">
        <f t="shared" ref="M20" si="2">SUM(M18:M19)</f>
        <v>2.1</v>
      </c>
      <c r="N20" s="43"/>
    </row>
    <row r="21" spans="1:14" ht="18.75" x14ac:dyDescent="0.3">
      <c r="A21" s="32"/>
      <c r="B21" s="115" t="s">
        <v>22</v>
      </c>
      <c r="C21" s="115"/>
      <c r="D21" s="115"/>
      <c r="E21" s="115"/>
      <c r="F21" s="115"/>
      <c r="G21" s="36"/>
      <c r="H21" s="42"/>
      <c r="I21" s="42"/>
      <c r="J21" s="42"/>
      <c r="K21" s="127"/>
      <c r="L21" s="127"/>
      <c r="M21" s="42"/>
      <c r="N21" s="43"/>
    </row>
    <row r="22" spans="1:14" ht="18.75" x14ac:dyDescent="0.3">
      <c r="A22" s="32">
        <v>1</v>
      </c>
      <c r="B22" s="122" t="s">
        <v>68</v>
      </c>
      <c r="C22" s="122"/>
      <c r="D22" s="122"/>
      <c r="E22" s="122"/>
      <c r="F22" s="122"/>
      <c r="G22" s="36" t="s">
        <v>103</v>
      </c>
      <c r="H22" s="42">
        <v>9.94</v>
      </c>
      <c r="I22" s="42">
        <v>2.63</v>
      </c>
      <c r="J22" s="42">
        <v>9.44</v>
      </c>
      <c r="K22" s="127">
        <v>101.54</v>
      </c>
      <c r="L22" s="127"/>
      <c r="M22" s="42">
        <v>1.65</v>
      </c>
      <c r="N22" s="43" t="s">
        <v>67</v>
      </c>
    </row>
    <row r="23" spans="1:14" ht="18.75" x14ac:dyDescent="0.3">
      <c r="A23" s="32">
        <v>2</v>
      </c>
      <c r="B23" s="122" t="s">
        <v>69</v>
      </c>
      <c r="C23" s="122"/>
      <c r="D23" s="122"/>
      <c r="E23" s="122"/>
      <c r="F23" s="122"/>
      <c r="G23" s="36" t="s">
        <v>49</v>
      </c>
      <c r="H23" s="28">
        <v>1.43</v>
      </c>
      <c r="I23" s="28">
        <v>2.2000000000000002</v>
      </c>
      <c r="J23" s="28">
        <v>11.5</v>
      </c>
      <c r="K23" s="110">
        <v>71.180000000000007</v>
      </c>
      <c r="L23" s="110"/>
      <c r="M23" s="94">
        <v>10.5</v>
      </c>
      <c r="N23" s="40">
        <v>318</v>
      </c>
    </row>
    <row r="24" spans="1:14" ht="18.75" x14ac:dyDescent="0.3">
      <c r="A24" s="32">
        <v>3</v>
      </c>
      <c r="B24" s="122" t="s">
        <v>113</v>
      </c>
      <c r="C24" s="122"/>
      <c r="D24" s="122"/>
      <c r="E24" s="122"/>
      <c r="F24" s="122"/>
      <c r="G24" s="36">
        <v>150</v>
      </c>
      <c r="H24" s="42">
        <v>2.2999999999999998</v>
      </c>
      <c r="I24" s="42">
        <v>1.99</v>
      </c>
      <c r="J24" s="42">
        <v>10.6</v>
      </c>
      <c r="K24" s="127">
        <v>70</v>
      </c>
      <c r="L24" s="127"/>
      <c r="M24" s="42">
        <v>0.9</v>
      </c>
      <c r="N24" s="43">
        <v>395</v>
      </c>
    </row>
    <row r="25" spans="1:14" ht="18.75" x14ac:dyDescent="0.3">
      <c r="A25" s="32">
        <v>4</v>
      </c>
      <c r="B25" s="122" t="s">
        <v>150</v>
      </c>
      <c r="C25" s="122"/>
      <c r="D25" s="122"/>
      <c r="E25" s="122"/>
      <c r="F25" s="122"/>
      <c r="G25" s="100">
        <v>20</v>
      </c>
      <c r="H25" s="100">
        <v>1.35</v>
      </c>
      <c r="I25" s="100">
        <v>0.57999999999999996</v>
      </c>
      <c r="J25" s="100">
        <v>10.1</v>
      </c>
      <c r="K25" s="138">
        <v>52.6</v>
      </c>
      <c r="L25" s="138"/>
      <c r="M25" s="100">
        <v>0.01</v>
      </c>
      <c r="N25" s="4"/>
    </row>
    <row r="26" spans="1:14" x14ac:dyDescent="0.25">
      <c r="A26" s="32"/>
      <c r="B26" s="125" t="s">
        <v>16</v>
      </c>
      <c r="C26" s="125"/>
      <c r="D26" s="125"/>
      <c r="E26" s="125"/>
      <c r="F26" s="125"/>
      <c r="G26" s="37"/>
      <c r="H26" s="34">
        <f>SUM(H22:H25)</f>
        <v>15.019999999999998</v>
      </c>
      <c r="I26" s="34">
        <f t="shared" ref="I26:M26" si="3">SUM(I22:I25)</f>
        <v>7.4</v>
      </c>
      <c r="J26" s="34">
        <f t="shared" si="3"/>
        <v>41.64</v>
      </c>
      <c r="K26" s="114">
        <f t="shared" si="3"/>
        <v>295.32000000000005</v>
      </c>
      <c r="L26" s="114">
        <f t="shared" si="3"/>
        <v>0</v>
      </c>
      <c r="M26" s="34">
        <f t="shared" si="3"/>
        <v>13.06</v>
      </c>
      <c r="N26" s="43"/>
    </row>
    <row r="27" spans="1:14" ht="19.5" thickBot="1" x14ac:dyDescent="0.35">
      <c r="A27" s="44"/>
      <c r="B27" s="128" t="s">
        <v>23</v>
      </c>
      <c r="C27" s="128"/>
      <c r="D27" s="128"/>
      <c r="E27" s="128"/>
      <c r="F27" s="128"/>
      <c r="G27" s="45"/>
      <c r="H27" s="47">
        <f>H7+H16+H20+H26+H8</f>
        <v>58.343999999999994</v>
      </c>
      <c r="I27" s="47">
        <f t="shared" ref="I27:J27" si="4">I7+I16+I20+I26+I8</f>
        <v>48.792999999999999</v>
      </c>
      <c r="J27" s="47">
        <f t="shared" si="4"/>
        <v>287.52599999999995</v>
      </c>
      <c r="K27" s="142">
        <f>K7+K16+K20+K26+K8</f>
        <v>1505.4299999999998</v>
      </c>
      <c r="L27" s="142"/>
      <c r="M27" s="47">
        <f>M7+M16+M20+M26+M8</f>
        <v>29.840000000000003</v>
      </c>
      <c r="N27" s="48"/>
    </row>
  </sheetData>
  <mergeCells count="55">
    <mergeCell ref="B25:F25"/>
    <mergeCell ref="K25:L25"/>
    <mergeCell ref="B26:F26"/>
    <mergeCell ref="K26:L26"/>
    <mergeCell ref="B27:F27"/>
    <mergeCell ref="K27:L27"/>
    <mergeCell ref="B22:F22"/>
    <mergeCell ref="K22:L22"/>
    <mergeCell ref="B23:F23"/>
    <mergeCell ref="K23:L23"/>
    <mergeCell ref="B24:F24"/>
    <mergeCell ref="K24:L24"/>
    <mergeCell ref="B19:F19"/>
    <mergeCell ref="K19:L19"/>
    <mergeCell ref="B20:F20"/>
    <mergeCell ref="K20:L20"/>
    <mergeCell ref="B21:F21"/>
    <mergeCell ref="K21:L21"/>
    <mergeCell ref="B16:F16"/>
    <mergeCell ref="K16:L16"/>
    <mergeCell ref="B17:F17"/>
    <mergeCell ref="K17:L17"/>
    <mergeCell ref="B18:F18"/>
    <mergeCell ref="K18:L18"/>
    <mergeCell ref="B13:F13"/>
    <mergeCell ref="K13:L13"/>
    <mergeCell ref="B15:F15"/>
    <mergeCell ref="K15:L15"/>
    <mergeCell ref="B14:F14"/>
    <mergeCell ref="K14:L14"/>
    <mergeCell ref="B10:F10"/>
    <mergeCell ref="K10:L10"/>
    <mergeCell ref="B11:F11"/>
    <mergeCell ref="K11:L11"/>
    <mergeCell ref="B12:F12"/>
    <mergeCell ref="K12:L12"/>
    <mergeCell ref="B7:F7"/>
    <mergeCell ref="K7:L7"/>
    <mergeCell ref="B9:F9"/>
    <mergeCell ref="K9:L9"/>
    <mergeCell ref="B8:F8"/>
    <mergeCell ref="K8:L8"/>
    <mergeCell ref="B4:F4"/>
    <mergeCell ref="K4:L4"/>
    <mergeCell ref="B5:F5"/>
    <mergeCell ref="K5:L5"/>
    <mergeCell ref="B6:F6"/>
    <mergeCell ref="K6:L6"/>
    <mergeCell ref="A1:N1"/>
    <mergeCell ref="B2:F2"/>
    <mergeCell ref="G2:G3"/>
    <mergeCell ref="H2:J2"/>
    <mergeCell ref="K2:L2"/>
    <mergeCell ref="B3:F3"/>
    <mergeCell ref="K3:L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10" sqref="B10:N10"/>
    </sheetView>
  </sheetViews>
  <sheetFormatPr defaultRowHeight="15" x14ac:dyDescent="0.25"/>
  <cols>
    <col min="1" max="1" width="4.140625" customWidth="1"/>
    <col min="6" max="6" width="11.42578125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31" t="s">
        <v>31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8.75" x14ac:dyDescent="0.3">
      <c r="A2" s="29"/>
      <c r="B2" s="116" t="s">
        <v>15</v>
      </c>
      <c r="C2" s="116"/>
      <c r="D2" s="116"/>
      <c r="E2" s="116"/>
      <c r="F2" s="116"/>
      <c r="G2" s="134" t="s">
        <v>3</v>
      </c>
      <c r="H2" s="118" t="s">
        <v>4</v>
      </c>
      <c r="I2" s="118"/>
      <c r="J2" s="118"/>
      <c r="K2" s="118" t="s">
        <v>13</v>
      </c>
      <c r="L2" s="118"/>
      <c r="M2" s="30" t="s">
        <v>9</v>
      </c>
      <c r="N2" s="31" t="s">
        <v>11</v>
      </c>
    </row>
    <row r="3" spans="1:14" ht="18.75" x14ac:dyDescent="0.3">
      <c r="A3" s="32"/>
      <c r="B3" s="115" t="s">
        <v>2</v>
      </c>
      <c r="C3" s="115"/>
      <c r="D3" s="115"/>
      <c r="E3" s="115"/>
      <c r="F3" s="115"/>
      <c r="G3" s="135"/>
      <c r="H3" s="33" t="s">
        <v>5</v>
      </c>
      <c r="I3" s="33" t="s">
        <v>6</v>
      </c>
      <c r="J3" s="33" t="s">
        <v>7</v>
      </c>
      <c r="K3" s="114" t="s">
        <v>8</v>
      </c>
      <c r="L3" s="114"/>
      <c r="M3" s="34" t="s">
        <v>10</v>
      </c>
      <c r="N3" s="35" t="s">
        <v>12</v>
      </c>
    </row>
    <row r="4" spans="1:14" ht="18.75" x14ac:dyDescent="0.3">
      <c r="A4" s="32">
        <v>1</v>
      </c>
      <c r="B4" s="119" t="s">
        <v>155</v>
      </c>
      <c r="C4" s="120"/>
      <c r="D4" s="120"/>
      <c r="E4" s="120"/>
      <c r="F4" s="121"/>
      <c r="G4" s="78" t="s">
        <v>144</v>
      </c>
      <c r="H4" s="24">
        <v>2.4</v>
      </c>
      <c r="I4" s="24">
        <v>6.61</v>
      </c>
      <c r="J4" s="24">
        <v>12.8</v>
      </c>
      <c r="K4" s="110">
        <v>119</v>
      </c>
      <c r="L4" s="110"/>
      <c r="M4" s="25">
        <v>0</v>
      </c>
      <c r="N4" s="5">
        <v>1</v>
      </c>
    </row>
    <row r="5" spans="1:14" ht="18.75" x14ac:dyDescent="0.3">
      <c r="A5" s="32">
        <v>2</v>
      </c>
      <c r="B5" s="119" t="s">
        <v>70</v>
      </c>
      <c r="C5" s="120"/>
      <c r="D5" s="120"/>
      <c r="E5" s="120"/>
      <c r="F5" s="121"/>
      <c r="G5" s="65">
        <v>200</v>
      </c>
      <c r="H5" s="24">
        <v>4.82</v>
      </c>
      <c r="I5" s="24">
        <v>5.08</v>
      </c>
      <c r="J5" s="24">
        <v>16.84</v>
      </c>
      <c r="K5" s="110">
        <v>132.4</v>
      </c>
      <c r="L5" s="110"/>
      <c r="M5" s="39">
        <v>0.92</v>
      </c>
      <c r="N5" s="40">
        <v>94</v>
      </c>
    </row>
    <row r="6" spans="1:14" ht="18.75" x14ac:dyDescent="0.3">
      <c r="A6" s="32">
        <v>3</v>
      </c>
      <c r="B6" s="117" t="s">
        <v>125</v>
      </c>
      <c r="C6" s="117"/>
      <c r="D6" s="117"/>
      <c r="E6" s="117"/>
      <c r="F6" s="117"/>
      <c r="G6" s="36">
        <v>150</v>
      </c>
      <c r="H6" s="39">
        <v>2.65</v>
      </c>
      <c r="I6" s="39">
        <v>2.3199999999999998</v>
      </c>
      <c r="J6" s="39">
        <v>11.31</v>
      </c>
      <c r="K6" s="113">
        <v>76.989999999999995</v>
      </c>
      <c r="L6" s="113"/>
      <c r="M6" s="39">
        <v>1.18</v>
      </c>
      <c r="N6" s="40">
        <v>394</v>
      </c>
    </row>
    <row r="7" spans="1:14" x14ac:dyDescent="0.25">
      <c r="A7" s="32"/>
      <c r="B7" s="107" t="s">
        <v>16</v>
      </c>
      <c r="C7" s="108"/>
      <c r="D7" s="108"/>
      <c r="E7" s="108"/>
      <c r="F7" s="109"/>
      <c r="G7" s="36"/>
      <c r="H7" s="34">
        <f>SUM(H4:H6)</f>
        <v>9.870000000000001</v>
      </c>
      <c r="I7" s="34">
        <f t="shared" ref="I7:M7" si="0">SUM(I4:I6)</f>
        <v>14.010000000000002</v>
      </c>
      <c r="J7" s="34">
        <f t="shared" si="0"/>
        <v>40.950000000000003</v>
      </c>
      <c r="K7" s="114">
        <f>SUM(K4:L6)</f>
        <v>328.39</v>
      </c>
      <c r="L7" s="114"/>
      <c r="M7" s="34">
        <f t="shared" si="0"/>
        <v>2.1</v>
      </c>
      <c r="N7" s="40"/>
    </row>
    <row r="8" spans="1:14" x14ac:dyDescent="0.25">
      <c r="A8" s="32"/>
      <c r="B8" s="107" t="s">
        <v>76</v>
      </c>
      <c r="C8" s="108"/>
      <c r="D8" s="108"/>
      <c r="E8" s="108"/>
      <c r="F8" s="109"/>
      <c r="G8" s="54">
        <v>70</v>
      </c>
      <c r="H8" s="98">
        <v>6.3</v>
      </c>
      <c r="I8" s="98"/>
      <c r="J8" s="98">
        <v>5.9</v>
      </c>
      <c r="K8" s="140">
        <v>26.6</v>
      </c>
      <c r="L8" s="141"/>
      <c r="M8" s="98">
        <v>11.76</v>
      </c>
      <c r="N8" s="51">
        <v>371</v>
      </c>
    </row>
    <row r="9" spans="1:14" ht="18.75" x14ac:dyDescent="0.3">
      <c r="A9" s="32"/>
      <c r="B9" s="115" t="s">
        <v>17</v>
      </c>
      <c r="C9" s="115"/>
      <c r="D9" s="115"/>
      <c r="E9" s="115"/>
      <c r="F9" s="115"/>
      <c r="G9" s="36"/>
      <c r="H9" s="39"/>
      <c r="I9" s="39"/>
      <c r="J9" s="39"/>
      <c r="K9" s="111"/>
      <c r="L9" s="112"/>
      <c r="M9" s="39"/>
      <c r="N9" s="40"/>
    </row>
    <row r="10" spans="1:14" ht="16.5" x14ac:dyDescent="0.25">
      <c r="A10" s="32">
        <v>1</v>
      </c>
      <c r="B10" s="152" t="s">
        <v>166</v>
      </c>
      <c r="C10" s="152"/>
      <c r="D10" s="152"/>
      <c r="E10" s="152"/>
      <c r="F10" s="152"/>
      <c r="G10" s="36">
        <v>25</v>
      </c>
      <c r="H10" s="94">
        <v>0.4</v>
      </c>
      <c r="I10" s="94">
        <v>2.5</v>
      </c>
      <c r="J10" s="94">
        <v>0.9</v>
      </c>
      <c r="K10" s="110">
        <v>27.65</v>
      </c>
      <c r="L10" s="110"/>
      <c r="M10" s="94">
        <v>13.7</v>
      </c>
      <c r="N10" s="40">
        <v>28</v>
      </c>
    </row>
    <row r="11" spans="1:14" ht="18.75" x14ac:dyDescent="0.3">
      <c r="A11" s="32">
        <v>2</v>
      </c>
      <c r="B11" s="122" t="s">
        <v>126</v>
      </c>
      <c r="C11" s="122"/>
      <c r="D11" s="122"/>
      <c r="E11" s="122"/>
      <c r="F11" s="122"/>
      <c r="G11" s="36" t="s">
        <v>121</v>
      </c>
      <c r="H11" s="39">
        <v>1.23</v>
      </c>
      <c r="I11" s="39">
        <v>3</v>
      </c>
      <c r="J11" s="39">
        <v>8.4600000000000009</v>
      </c>
      <c r="K11" s="110">
        <v>65.849999999999994</v>
      </c>
      <c r="L11" s="110"/>
      <c r="M11" s="39">
        <v>5.2</v>
      </c>
      <c r="N11" s="40">
        <v>58</v>
      </c>
    </row>
    <row r="12" spans="1:14" ht="18.75" x14ac:dyDescent="0.3">
      <c r="A12" s="32">
        <v>3</v>
      </c>
      <c r="B12" s="122" t="s">
        <v>167</v>
      </c>
      <c r="C12" s="122"/>
      <c r="D12" s="122"/>
      <c r="E12" s="122"/>
      <c r="F12" s="122"/>
      <c r="G12" s="36" t="s">
        <v>109</v>
      </c>
      <c r="H12" s="94">
        <v>9.3000000000000007</v>
      </c>
      <c r="I12" s="94">
        <v>7</v>
      </c>
      <c r="J12" s="94">
        <v>9.64</v>
      </c>
      <c r="K12" s="110">
        <v>139</v>
      </c>
      <c r="L12" s="110"/>
      <c r="M12" s="94">
        <v>0.08</v>
      </c>
      <c r="N12" s="49">
        <v>282</v>
      </c>
    </row>
    <row r="13" spans="1:14" ht="18.75" x14ac:dyDescent="0.3">
      <c r="A13" s="32">
        <v>4</v>
      </c>
      <c r="B13" s="122" t="s">
        <v>19</v>
      </c>
      <c r="C13" s="122"/>
      <c r="D13" s="122"/>
      <c r="E13" s="122"/>
      <c r="F13" s="122"/>
      <c r="G13" s="36">
        <v>100</v>
      </c>
      <c r="H13" s="28">
        <v>2.04</v>
      </c>
      <c r="I13" s="28">
        <v>3.2</v>
      </c>
      <c r="J13" s="28">
        <v>13.63</v>
      </c>
      <c r="K13" s="110">
        <v>91.5</v>
      </c>
      <c r="L13" s="110"/>
      <c r="M13" s="94">
        <v>12.1</v>
      </c>
      <c r="N13" s="40">
        <v>321</v>
      </c>
    </row>
    <row r="14" spans="1:14" ht="18.75" x14ac:dyDescent="0.3">
      <c r="A14" s="32">
        <v>5</v>
      </c>
      <c r="B14" s="122" t="s">
        <v>52</v>
      </c>
      <c r="C14" s="122"/>
      <c r="D14" s="122"/>
      <c r="E14" s="122"/>
      <c r="F14" s="122"/>
      <c r="G14" s="36">
        <v>150</v>
      </c>
      <c r="H14" s="39">
        <v>0.3</v>
      </c>
      <c r="I14" s="39">
        <v>1.4999999999999999E-2</v>
      </c>
      <c r="J14" s="39">
        <v>20.82</v>
      </c>
      <c r="K14" s="110">
        <v>84.75</v>
      </c>
      <c r="L14" s="110"/>
      <c r="M14" s="39">
        <v>0.3</v>
      </c>
      <c r="N14" s="40">
        <v>376</v>
      </c>
    </row>
    <row r="15" spans="1:14" ht="18.75" x14ac:dyDescent="0.3">
      <c r="A15" s="32">
        <v>6</v>
      </c>
      <c r="B15" s="122" t="s">
        <v>60</v>
      </c>
      <c r="C15" s="122"/>
      <c r="D15" s="122"/>
      <c r="E15" s="122"/>
      <c r="F15" s="122"/>
      <c r="G15" s="36">
        <v>35</v>
      </c>
      <c r="H15" s="39">
        <v>2.31</v>
      </c>
      <c r="I15" s="39">
        <v>0.42</v>
      </c>
      <c r="J15" s="39">
        <v>11.69</v>
      </c>
      <c r="K15" s="110">
        <v>60.9</v>
      </c>
      <c r="L15" s="110"/>
      <c r="M15" s="39">
        <v>0</v>
      </c>
      <c r="N15" s="40"/>
    </row>
    <row r="16" spans="1:14" x14ac:dyDescent="0.25">
      <c r="A16" s="32"/>
      <c r="B16" s="127"/>
      <c r="C16" s="127"/>
      <c r="D16" s="127"/>
      <c r="E16" s="127"/>
      <c r="F16" s="127"/>
      <c r="G16" s="36"/>
      <c r="H16" s="42"/>
      <c r="I16" s="42"/>
      <c r="J16" s="42"/>
      <c r="K16" s="110"/>
      <c r="L16" s="110"/>
      <c r="M16" s="42"/>
      <c r="N16" s="43"/>
    </row>
    <row r="17" spans="1:14" x14ac:dyDescent="0.25">
      <c r="A17" s="32"/>
      <c r="B17" s="125" t="s">
        <v>16</v>
      </c>
      <c r="C17" s="125"/>
      <c r="D17" s="125"/>
      <c r="E17" s="125"/>
      <c r="F17" s="125"/>
      <c r="G17" s="36"/>
      <c r="H17" s="34">
        <f>SUM(H10:H15)</f>
        <v>15.58</v>
      </c>
      <c r="I17" s="34">
        <f t="shared" ref="I17:J17" si="1">SUM(I10:I15)</f>
        <v>16.135000000000002</v>
      </c>
      <c r="J17" s="34">
        <f t="shared" si="1"/>
        <v>65.14</v>
      </c>
      <c r="K17" s="126">
        <f>SUM(K10:L16)</f>
        <v>469.65</v>
      </c>
      <c r="L17" s="126"/>
      <c r="M17" s="34">
        <f t="shared" ref="M17" si="2">SUM(M10:M15)</f>
        <v>31.38</v>
      </c>
      <c r="N17" s="43"/>
    </row>
    <row r="18" spans="1:14" ht="18.75" x14ac:dyDescent="0.3">
      <c r="A18" s="32"/>
      <c r="B18" s="115" t="s">
        <v>20</v>
      </c>
      <c r="C18" s="115"/>
      <c r="D18" s="115"/>
      <c r="E18" s="115"/>
      <c r="F18" s="115"/>
      <c r="G18" s="36"/>
      <c r="H18" s="42"/>
      <c r="I18" s="42"/>
      <c r="J18" s="42"/>
      <c r="K18" s="127"/>
      <c r="L18" s="127"/>
      <c r="M18" s="42"/>
      <c r="N18" s="43"/>
    </row>
    <row r="19" spans="1:14" ht="18.75" x14ac:dyDescent="0.3">
      <c r="A19" s="32">
        <v>1</v>
      </c>
      <c r="B19" s="122" t="s">
        <v>32</v>
      </c>
      <c r="C19" s="124"/>
      <c r="D19" s="124"/>
      <c r="E19" s="124"/>
      <c r="F19" s="124"/>
      <c r="G19" s="36">
        <v>140</v>
      </c>
      <c r="H19" s="42">
        <v>4.0599999999999996</v>
      </c>
      <c r="I19" s="42">
        <v>5.94</v>
      </c>
      <c r="J19" s="42">
        <v>28.08</v>
      </c>
      <c r="K19" s="127">
        <v>204.68</v>
      </c>
      <c r="L19" s="127"/>
      <c r="M19" s="42">
        <v>2.1</v>
      </c>
      <c r="N19" s="43" t="s">
        <v>53</v>
      </c>
    </row>
    <row r="20" spans="1:14" x14ac:dyDescent="0.25">
      <c r="A20" s="32"/>
      <c r="B20" s="125" t="s">
        <v>16</v>
      </c>
      <c r="C20" s="125"/>
      <c r="D20" s="125"/>
      <c r="E20" s="125"/>
      <c r="F20" s="125"/>
      <c r="G20" s="36"/>
      <c r="H20" s="34">
        <f>SUM(H19:H19)</f>
        <v>4.0599999999999996</v>
      </c>
      <c r="I20" s="34">
        <f>SUM(I19:I19)</f>
        <v>5.94</v>
      </c>
      <c r="J20" s="34">
        <f>SUM(J19:J19)</f>
        <v>28.08</v>
      </c>
      <c r="K20" s="114">
        <f>SUM(K19:L19)</f>
        <v>204.68</v>
      </c>
      <c r="L20" s="114"/>
      <c r="M20" s="34">
        <f>SUM(M19:M19)</f>
        <v>2.1</v>
      </c>
      <c r="N20" s="43"/>
    </row>
    <row r="21" spans="1:14" ht="18.75" x14ac:dyDescent="0.3">
      <c r="A21" s="32"/>
      <c r="B21" s="115" t="s">
        <v>22</v>
      </c>
      <c r="C21" s="115"/>
      <c r="D21" s="115"/>
      <c r="E21" s="115"/>
      <c r="F21" s="115"/>
      <c r="G21" s="36"/>
      <c r="H21" s="42"/>
      <c r="I21" s="42"/>
      <c r="J21" s="42"/>
      <c r="K21" s="127"/>
      <c r="L21" s="127"/>
      <c r="M21" s="42"/>
      <c r="N21" s="43"/>
    </row>
    <row r="22" spans="1:14" ht="18.75" x14ac:dyDescent="0.3">
      <c r="A22" s="32">
        <v>1</v>
      </c>
      <c r="B22" s="122" t="s">
        <v>71</v>
      </c>
      <c r="C22" s="122"/>
      <c r="D22" s="122"/>
      <c r="E22" s="122"/>
      <c r="F22" s="122"/>
      <c r="G22" s="36">
        <v>75</v>
      </c>
      <c r="H22" s="42">
        <v>10.2075</v>
      </c>
      <c r="I22" s="42">
        <v>8.0024999999999995</v>
      </c>
      <c r="J22" s="42">
        <v>10.9725</v>
      </c>
      <c r="K22" s="127">
        <v>156.75</v>
      </c>
      <c r="L22" s="127"/>
      <c r="M22" s="42">
        <v>0.99750000000000005</v>
      </c>
      <c r="N22" s="43">
        <v>240</v>
      </c>
    </row>
    <row r="23" spans="1:14" ht="18.75" x14ac:dyDescent="0.3">
      <c r="A23" s="32">
        <v>2</v>
      </c>
      <c r="B23" s="122" t="s">
        <v>72</v>
      </c>
      <c r="C23" s="122"/>
      <c r="D23" s="122"/>
      <c r="E23" s="122"/>
      <c r="F23" s="122"/>
      <c r="G23" s="36">
        <v>20</v>
      </c>
      <c r="H23" s="28">
        <v>0.1</v>
      </c>
      <c r="I23" s="28"/>
      <c r="J23" s="28">
        <v>13.6</v>
      </c>
      <c r="K23" s="127">
        <v>53</v>
      </c>
      <c r="L23" s="127"/>
      <c r="M23" s="42"/>
      <c r="N23" s="43"/>
    </row>
    <row r="24" spans="1:14" ht="18.75" x14ac:dyDescent="0.3">
      <c r="A24" s="32">
        <v>3</v>
      </c>
      <c r="B24" s="122" t="s">
        <v>51</v>
      </c>
      <c r="C24" s="122"/>
      <c r="D24" s="122"/>
      <c r="E24" s="122"/>
      <c r="F24" s="122"/>
      <c r="G24" s="36" t="s">
        <v>146</v>
      </c>
      <c r="H24" s="39">
        <v>0.1</v>
      </c>
      <c r="I24" s="39">
        <v>1.4999999999999999E-2</v>
      </c>
      <c r="J24" s="39">
        <v>8.5</v>
      </c>
      <c r="K24" s="113">
        <v>34.17</v>
      </c>
      <c r="L24" s="113"/>
      <c r="M24" s="39">
        <v>2.35</v>
      </c>
      <c r="N24" s="40">
        <v>393</v>
      </c>
    </row>
    <row r="25" spans="1:14" ht="18.75" x14ac:dyDescent="0.3">
      <c r="A25" s="32">
        <v>4</v>
      </c>
      <c r="B25" s="122" t="s">
        <v>168</v>
      </c>
      <c r="C25" s="122"/>
      <c r="D25" s="122"/>
      <c r="E25" s="122"/>
      <c r="F25" s="122"/>
      <c r="G25" s="36">
        <v>50</v>
      </c>
      <c r="H25" s="96">
        <v>0.63</v>
      </c>
      <c r="I25" s="96">
        <v>5.0000000000000001E-3</v>
      </c>
      <c r="J25" s="96">
        <v>5.8</v>
      </c>
      <c r="K25" s="127">
        <v>26.15</v>
      </c>
      <c r="L25" s="127"/>
      <c r="M25" s="96">
        <v>2.4</v>
      </c>
      <c r="N25" s="43">
        <v>41</v>
      </c>
    </row>
    <row r="26" spans="1:14" x14ac:dyDescent="0.25">
      <c r="A26" s="32"/>
      <c r="B26" s="125" t="s">
        <v>16</v>
      </c>
      <c r="C26" s="125"/>
      <c r="D26" s="125"/>
      <c r="E26" s="125"/>
      <c r="F26" s="125"/>
      <c r="G26" s="37"/>
      <c r="H26" s="34">
        <f>SUM(H22:H25)</f>
        <v>11.0375</v>
      </c>
      <c r="I26" s="34">
        <f t="shared" ref="I26:M26" si="3">SUM(I22:I25)</f>
        <v>8.0225000000000009</v>
      </c>
      <c r="J26" s="34">
        <f t="shared" si="3"/>
        <v>38.872499999999995</v>
      </c>
      <c r="K26" s="114">
        <f t="shared" si="3"/>
        <v>270.07</v>
      </c>
      <c r="L26" s="114">
        <f t="shared" si="3"/>
        <v>0</v>
      </c>
      <c r="M26" s="34">
        <f t="shared" si="3"/>
        <v>5.7475000000000005</v>
      </c>
      <c r="N26" s="43"/>
    </row>
    <row r="27" spans="1:14" ht="19.5" thickBot="1" x14ac:dyDescent="0.35">
      <c r="A27" s="44"/>
      <c r="B27" s="128" t="s">
        <v>23</v>
      </c>
      <c r="C27" s="128"/>
      <c r="D27" s="128"/>
      <c r="E27" s="128"/>
      <c r="F27" s="128"/>
      <c r="G27" s="45"/>
      <c r="H27" s="47">
        <f>H7+H17+H20+H26+H8</f>
        <v>46.847499999999997</v>
      </c>
      <c r="I27" s="47">
        <f>I7+I17+I20+I26+I8</f>
        <v>44.107500000000002</v>
      </c>
      <c r="J27" s="47">
        <f>J7+J17+J20+J26+J8</f>
        <v>178.94250000000002</v>
      </c>
      <c r="K27" s="142">
        <f>K7+K17+K20+K26+K8</f>
        <v>1299.3899999999999</v>
      </c>
      <c r="L27" s="142"/>
      <c r="M27" s="47">
        <f>M7+M17+M20+M26+M8</f>
        <v>53.087499999999999</v>
      </c>
      <c r="N27" s="48"/>
    </row>
  </sheetData>
  <mergeCells count="55">
    <mergeCell ref="B25:F25"/>
    <mergeCell ref="K25:L25"/>
    <mergeCell ref="B26:F26"/>
    <mergeCell ref="K26:L26"/>
    <mergeCell ref="B27:F27"/>
    <mergeCell ref="K27:L27"/>
    <mergeCell ref="B22:F22"/>
    <mergeCell ref="K22:L22"/>
    <mergeCell ref="B23:F23"/>
    <mergeCell ref="K23:L23"/>
    <mergeCell ref="B24:F24"/>
    <mergeCell ref="K24:L24"/>
    <mergeCell ref="B20:F20"/>
    <mergeCell ref="K20:L20"/>
    <mergeCell ref="B21:F21"/>
    <mergeCell ref="K21:L21"/>
    <mergeCell ref="B17:F17"/>
    <mergeCell ref="K17:L17"/>
    <mergeCell ref="B18:F18"/>
    <mergeCell ref="K18:L18"/>
    <mergeCell ref="B19:F19"/>
    <mergeCell ref="K19:L19"/>
    <mergeCell ref="B14:F14"/>
    <mergeCell ref="K14:L14"/>
    <mergeCell ref="B15:F15"/>
    <mergeCell ref="K15:L15"/>
    <mergeCell ref="B16:F16"/>
    <mergeCell ref="K16:L16"/>
    <mergeCell ref="B11:F11"/>
    <mergeCell ref="K11:L11"/>
    <mergeCell ref="B12:F12"/>
    <mergeCell ref="K12:L12"/>
    <mergeCell ref="B13:F13"/>
    <mergeCell ref="K13:L13"/>
    <mergeCell ref="B7:F7"/>
    <mergeCell ref="K7:L7"/>
    <mergeCell ref="B9:F9"/>
    <mergeCell ref="K9:L9"/>
    <mergeCell ref="B10:F10"/>
    <mergeCell ref="K10:L10"/>
    <mergeCell ref="B8:F8"/>
    <mergeCell ref="K8:L8"/>
    <mergeCell ref="B4:F4"/>
    <mergeCell ref="K4:L4"/>
    <mergeCell ref="B5:F5"/>
    <mergeCell ref="K5:L5"/>
    <mergeCell ref="B6:F6"/>
    <mergeCell ref="K6:L6"/>
    <mergeCell ref="A1:N1"/>
    <mergeCell ref="B2:F2"/>
    <mergeCell ref="G2:G3"/>
    <mergeCell ref="H2:J2"/>
    <mergeCell ref="K2:L2"/>
    <mergeCell ref="B3:F3"/>
    <mergeCell ref="K3:L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4" workbookViewId="0">
      <selection activeCell="H6" sqref="H6"/>
    </sheetView>
  </sheetViews>
  <sheetFormatPr defaultRowHeight="15" x14ac:dyDescent="0.25"/>
  <cols>
    <col min="1" max="1" width="3.140625" customWidth="1"/>
    <col min="14" max="14" width="11.28515625" bestFit="1" customWidth="1"/>
  </cols>
  <sheetData>
    <row r="1" spans="1:14" ht="21" thickBot="1" x14ac:dyDescent="0.35">
      <c r="A1" s="131" t="s">
        <v>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8.75" x14ac:dyDescent="0.3">
      <c r="A2" s="29"/>
      <c r="B2" s="116" t="s">
        <v>15</v>
      </c>
      <c r="C2" s="116"/>
      <c r="D2" s="116"/>
      <c r="E2" s="116"/>
      <c r="F2" s="116"/>
      <c r="G2" s="134" t="s">
        <v>3</v>
      </c>
      <c r="H2" s="118" t="s">
        <v>4</v>
      </c>
      <c r="I2" s="118"/>
      <c r="J2" s="118"/>
      <c r="K2" s="118" t="s">
        <v>13</v>
      </c>
      <c r="L2" s="118"/>
      <c r="M2" s="30" t="s">
        <v>9</v>
      </c>
      <c r="N2" s="31" t="s">
        <v>11</v>
      </c>
    </row>
    <row r="3" spans="1:14" ht="18.75" x14ac:dyDescent="0.3">
      <c r="A3" s="32"/>
      <c r="B3" s="115" t="s">
        <v>2</v>
      </c>
      <c r="C3" s="115"/>
      <c r="D3" s="115"/>
      <c r="E3" s="115"/>
      <c r="F3" s="115"/>
      <c r="G3" s="135"/>
      <c r="H3" s="33" t="s">
        <v>5</v>
      </c>
      <c r="I3" s="33" t="s">
        <v>6</v>
      </c>
      <c r="J3" s="33" t="s">
        <v>7</v>
      </c>
      <c r="K3" s="114" t="s">
        <v>8</v>
      </c>
      <c r="L3" s="114"/>
      <c r="M3" s="34" t="s">
        <v>10</v>
      </c>
      <c r="N3" s="35" t="s">
        <v>12</v>
      </c>
    </row>
    <row r="4" spans="1:14" ht="18.75" x14ac:dyDescent="0.3">
      <c r="A4" s="32">
        <v>1</v>
      </c>
      <c r="B4" s="119" t="s">
        <v>0</v>
      </c>
      <c r="C4" s="120"/>
      <c r="D4" s="120"/>
      <c r="E4" s="120"/>
      <c r="F4" s="121"/>
      <c r="G4" s="36" t="s">
        <v>149</v>
      </c>
      <c r="H4" s="87">
        <v>2.25</v>
      </c>
      <c r="I4" s="87">
        <v>3.03</v>
      </c>
      <c r="J4" s="87">
        <v>29.85</v>
      </c>
      <c r="K4" s="110">
        <v>125.1</v>
      </c>
      <c r="L4" s="110"/>
      <c r="M4" s="89">
        <v>0</v>
      </c>
      <c r="N4" s="5">
        <v>10</v>
      </c>
    </row>
    <row r="5" spans="1:14" ht="18.75" x14ac:dyDescent="0.3">
      <c r="A5" s="32">
        <v>2</v>
      </c>
      <c r="B5" s="119" t="s">
        <v>34</v>
      </c>
      <c r="C5" s="120"/>
      <c r="D5" s="120"/>
      <c r="E5" s="120"/>
      <c r="F5" s="121"/>
      <c r="G5" s="36" t="s">
        <v>38</v>
      </c>
      <c r="H5" s="39">
        <v>3.6</v>
      </c>
      <c r="I5" s="39">
        <v>2.8</v>
      </c>
      <c r="J5" s="39">
        <v>17.600000000000001</v>
      </c>
      <c r="K5" s="110">
        <v>110.3</v>
      </c>
      <c r="L5" s="110"/>
      <c r="M5" s="39"/>
      <c r="N5" s="49">
        <v>205</v>
      </c>
    </row>
    <row r="6" spans="1:14" ht="18.75" x14ac:dyDescent="0.3">
      <c r="A6" s="32">
        <v>3</v>
      </c>
      <c r="B6" s="117" t="s">
        <v>51</v>
      </c>
      <c r="C6" s="117"/>
      <c r="D6" s="117"/>
      <c r="E6" s="117"/>
      <c r="F6" s="117"/>
      <c r="G6" s="36" t="s">
        <v>146</v>
      </c>
      <c r="H6" s="39">
        <v>0.1</v>
      </c>
      <c r="I6" s="39">
        <v>1.4999999999999999E-2</v>
      </c>
      <c r="J6" s="39">
        <v>8.5</v>
      </c>
      <c r="K6" s="113">
        <v>34.17</v>
      </c>
      <c r="L6" s="113"/>
      <c r="M6" s="39">
        <v>2.35</v>
      </c>
      <c r="N6" s="49">
        <v>393</v>
      </c>
    </row>
    <row r="7" spans="1:14" x14ac:dyDescent="0.25">
      <c r="A7" s="32"/>
      <c r="B7" s="107" t="s">
        <v>16</v>
      </c>
      <c r="C7" s="108"/>
      <c r="D7" s="108"/>
      <c r="E7" s="108"/>
      <c r="F7" s="109"/>
      <c r="G7" s="36"/>
      <c r="H7" s="34">
        <f>SUM(H4:H6)</f>
        <v>5.9499999999999993</v>
      </c>
      <c r="I7" s="34">
        <f t="shared" ref="I7:M7" si="0">SUM(I4:I6)</f>
        <v>5.8449999999999998</v>
      </c>
      <c r="J7" s="34">
        <f t="shared" si="0"/>
        <v>55.95</v>
      </c>
      <c r="K7" s="114">
        <f>SUM(K4:L6)</f>
        <v>269.57</v>
      </c>
      <c r="L7" s="114"/>
      <c r="M7" s="34">
        <f t="shared" si="0"/>
        <v>2.35</v>
      </c>
      <c r="N7" s="49"/>
    </row>
    <row r="8" spans="1:14" x14ac:dyDescent="0.25">
      <c r="A8" s="32"/>
      <c r="B8" s="107" t="s">
        <v>73</v>
      </c>
      <c r="C8" s="108"/>
      <c r="D8" s="108"/>
      <c r="E8" s="108"/>
      <c r="F8" s="109"/>
      <c r="G8" s="36">
        <v>150</v>
      </c>
      <c r="H8" s="39">
        <v>1.05</v>
      </c>
      <c r="I8" s="39">
        <v>0</v>
      </c>
      <c r="J8" s="39">
        <v>13.65</v>
      </c>
      <c r="K8" s="110">
        <v>52.5</v>
      </c>
      <c r="L8" s="110"/>
      <c r="M8" s="39">
        <v>6</v>
      </c>
      <c r="N8" s="49">
        <v>399</v>
      </c>
    </row>
    <row r="9" spans="1:14" ht="18.75" x14ac:dyDescent="0.3">
      <c r="A9" s="32"/>
      <c r="B9" s="115" t="s">
        <v>17</v>
      </c>
      <c r="C9" s="115"/>
      <c r="D9" s="115"/>
      <c r="E9" s="115"/>
      <c r="F9" s="115"/>
      <c r="G9" s="36"/>
      <c r="H9" s="39"/>
      <c r="I9" s="39"/>
      <c r="J9" s="39"/>
      <c r="K9" s="111"/>
      <c r="L9" s="112"/>
      <c r="M9" s="39"/>
      <c r="N9" s="49"/>
    </row>
    <row r="10" spans="1:14" ht="18.75" x14ac:dyDescent="0.3">
      <c r="A10" s="32">
        <v>1</v>
      </c>
      <c r="B10" s="122" t="s">
        <v>159</v>
      </c>
      <c r="C10" s="122"/>
      <c r="D10" s="122"/>
      <c r="E10" s="122"/>
      <c r="F10" s="122"/>
      <c r="G10" s="36">
        <v>50</v>
      </c>
      <c r="H10" s="95">
        <v>0.7</v>
      </c>
      <c r="I10" s="95">
        <v>2.54</v>
      </c>
      <c r="J10" s="95">
        <v>4.32</v>
      </c>
      <c r="K10" s="123">
        <v>43</v>
      </c>
      <c r="L10" s="123"/>
      <c r="M10" s="95">
        <v>17.47</v>
      </c>
      <c r="N10" s="21">
        <v>20</v>
      </c>
    </row>
    <row r="11" spans="1:14" ht="18.75" x14ac:dyDescent="0.3">
      <c r="A11" s="32">
        <v>2</v>
      </c>
      <c r="B11" s="122" t="s">
        <v>127</v>
      </c>
      <c r="C11" s="122"/>
      <c r="D11" s="122"/>
      <c r="E11" s="122"/>
      <c r="F11" s="122"/>
      <c r="G11" s="36" t="s">
        <v>116</v>
      </c>
      <c r="H11" s="24">
        <v>5.16</v>
      </c>
      <c r="I11" s="24">
        <v>5.04</v>
      </c>
      <c r="J11" s="24">
        <v>8.59</v>
      </c>
      <c r="K11" s="110">
        <v>100.35</v>
      </c>
      <c r="L11" s="110"/>
      <c r="M11" s="24">
        <v>5.46</v>
      </c>
      <c r="N11" s="5">
        <v>87</v>
      </c>
    </row>
    <row r="12" spans="1:14" ht="18.75" x14ac:dyDescent="0.3">
      <c r="A12" s="32">
        <v>3</v>
      </c>
      <c r="B12" s="122" t="s">
        <v>128</v>
      </c>
      <c r="C12" s="122"/>
      <c r="D12" s="122"/>
      <c r="E12" s="122"/>
      <c r="F12" s="122"/>
      <c r="G12" s="36" t="s">
        <v>109</v>
      </c>
      <c r="H12" s="94">
        <v>9.3000000000000007</v>
      </c>
      <c r="I12" s="94">
        <v>7</v>
      </c>
      <c r="J12" s="94">
        <v>9.64</v>
      </c>
      <c r="K12" s="110">
        <v>139</v>
      </c>
      <c r="L12" s="110"/>
      <c r="M12" s="94">
        <v>0.08</v>
      </c>
      <c r="N12" s="49">
        <v>282</v>
      </c>
    </row>
    <row r="13" spans="1:14" ht="18.75" x14ac:dyDescent="0.3">
      <c r="A13" s="32">
        <v>4</v>
      </c>
      <c r="B13" s="122" t="s">
        <v>19</v>
      </c>
      <c r="C13" s="122"/>
      <c r="D13" s="122"/>
      <c r="E13" s="122"/>
      <c r="F13" s="122"/>
      <c r="G13" s="36">
        <v>100</v>
      </c>
      <c r="H13" s="28">
        <v>2.04</v>
      </c>
      <c r="I13" s="28">
        <v>3.2</v>
      </c>
      <c r="J13" s="28">
        <v>13.63</v>
      </c>
      <c r="K13" s="110">
        <v>91.5</v>
      </c>
      <c r="L13" s="110"/>
      <c r="M13" s="94">
        <v>12.1</v>
      </c>
      <c r="N13" s="40">
        <v>321</v>
      </c>
    </row>
    <row r="14" spans="1:14" ht="18.75" x14ac:dyDescent="0.3">
      <c r="A14" s="32">
        <v>5</v>
      </c>
      <c r="B14" s="122" t="s">
        <v>94</v>
      </c>
      <c r="C14" s="122"/>
      <c r="D14" s="122"/>
      <c r="E14" s="122"/>
      <c r="F14" s="122"/>
      <c r="G14" s="36">
        <v>150</v>
      </c>
      <c r="H14" s="39">
        <v>0.11</v>
      </c>
      <c r="I14" s="39">
        <v>0.11</v>
      </c>
      <c r="J14" s="39">
        <v>17.899999999999999</v>
      </c>
      <c r="K14" s="158">
        <v>73.2</v>
      </c>
      <c r="L14" s="159"/>
      <c r="M14" s="39">
        <v>1.29</v>
      </c>
      <c r="N14" s="49">
        <v>372</v>
      </c>
    </row>
    <row r="15" spans="1:14" ht="18.75" x14ac:dyDescent="0.3">
      <c r="A15" s="32">
        <v>6</v>
      </c>
      <c r="B15" s="122" t="s">
        <v>60</v>
      </c>
      <c r="C15" s="122"/>
      <c r="D15" s="122"/>
      <c r="E15" s="122"/>
      <c r="F15" s="122"/>
      <c r="G15" s="36">
        <v>35</v>
      </c>
      <c r="H15" s="39">
        <v>2.31</v>
      </c>
      <c r="I15" s="39">
        <v>0.42</v>
      </c>
      <c r="J15" s="39">
        <v>11.69</v>
      </c>
      <c r="K15" s="110">
        <v>60.9</v>
      </c>
      <c r="L15" s="110"/>
      <c r="M15" s="39">
        <v>0</v>
      </c>
      <c r="N15" s="49"/>
    </row>
    <row r="16" spans="1:14" x14ac:dyDescent="0.25">
      <c r="A16" s="32"/>
      <c r="B16" s="127"/>
      <c r="C16" s="127"/>
      <c r="D16" s="127"/>
      <c r="E16" s="127"/>
      <c r="F16" s="127"/>
      <c r="G16" s="36"/>
      <c r="H16" s="42"/>
      <c r="I16" s="42"/>
      <c r="J16" s="42"/>
      <c r="K16" s="110"/>
      <c r="L16" s="110"/>
      <c r="M16" s="42"/>
      <c r="N16" s="52"/>
    </row>
    <row r="17" spans="1:14" x14ac:dyDescent="0.25">
      <c r="A17" s="32"/>
      <c r="B17" s="125" t="s">
        <v>16</v>
      </c>
      <c r="C17" s="125"/>
      <c r="D17" s="125"/>
      <c r="E17" s="125"/>
      <c r="F17" s="125"/>
      <c r="G17" s="36"/>
      <c r="H17" s="34">
        <f>SUM(H10:H15)</f>
        <v>19.619999999999997</v>
      </c>
      <c r="I17" s="34">
        <f t="shared" ref="I17:J17" si="1">SUM(I10:I15)</f>
        <v>18.310000000000002</v>
      </c>
      <c r="J17" s="34">
        <f t="shared" si="1"/>
        <v>65.77</v>
      </c>
      <c r="K17" s="126">
        <f>SUM(K10:L16)</f>
        <v>507.95</v>
      </c>
      <c r="L17" s="126"/>
      <c r="M17" s="34">
        <f t="shared" ref="M17" si="2">SUM(M10:M15)</f>
        <v>36.4</v>
      </c>
      <c r="N17" s="52"/>
    </row>
    <row r="18" spans="1:14" ht="18.75" x14ac:dyDescent="0.3">
      <c r="A18" s="32"/>
      <c r="B18" s="115" t="s">
        <v>20</v>
      </c>
      <c r="C18" s="115"/>
      <c r="D18" s="115"/>
      <c r="E18" s="115"/>
      <c r="F18" s="115"/>
      <c r="G18" s="36"/>
      <c r="H18" s="42"/>
      <c r="I18" s="42"/>
      <c r="J18" s="42"/>
      <c r="K18" s="127"/>
      <c r="L18" s="127"/>
      <c r="M18" s="42"/>
      <c r="N18" s="52"/>
    </row>
    <row r="19" spans="1:14" ht="18.75" x14ac:dyDescent="0.3">
      <c r="A19" s="32">
        <v>1</v>
      </c>
      <c r="B19" s="122" t="s">
        <v>74</v>
      </c>
      <c r="C19" s="124"/>
      <c r="D19" s="124"/>
      <c r="E19" s="124"/>
      <c r="F19" s="124"/>
      <c r="G19" s="36">
        <v>140</v>
      </c>
      <c r="H19" s="42">
        <v>4.0599999999999996</v>
      </c>
      <c r="I19" s="42">
        <v>3.5</v>
      </c>
      <c r="J19" s="42">
        <v>5.9</v>
      </c>
      <c r="K19" s="127">
        <v>70.900000000000006</v>
      </c>
      <c r="L19" s="127"/>
      <c r="M19" s="42">
        <v>0.42</v>
      </c>
      <c r="N19" s="43" t="s">
        <v>53</v>
      </c>
    </row>
    <row r="20" spans="1:14" x14ac:dyDescent="0.25">
      <c r="A20" s="32"/>
      <c r="B20" s="125" t="s">
        <v>16</v>
      </c>
      <c r="C20" s="125"/>
      <c r="D20" s="125"/>
      <c r="E20" s="125"/>
      <c r="F20" s="125"/>
      <c r="G20" s="36"/>
      <c r="H20" s="34">
        <f>SUM(H19:H19)</f>
        <v>4.0599999999999996</v>
      </c>
      <c r="I20" s="34">
        <f>SUM(I19:I19)</f>
        <v>3.5</v>
      </c>
      <c r="J20" s="34">
        <f>SUM(J19:J19)</f>
        <v>5.9</v>
      </c>
      <c r="K20" s="114">
        <f>SUM(K19:L19)</f>
        <v>70.900000000000006</v>
      </c>
      <c r="L20" s="114"/>
      <c r="M20" s="34">
        <f>SUM(M19:M19)</f>
        <v>0.42</v>
      </c>
      <c r="N20" s="52"/>
    </row>
    <row r="21" spans="1:14" ht="18.75" x14ac:dyDescent="0.3">
      <c r="A21" s="32"/>
      <c r="B21" s="115" t="s">
        <v>22</v>
      </c>
      <c r="C21" s="115"/>
      <c r="D21" s="115"/>
      <c r="E21" s="115"/>
      <c r="F21" s="115"/>
      <c r="G21" s="36"/>
      <c r="H21" s="42"/>
      <c r="I21" s="42"/>
      <c r="J21" s="42"/>
      <c r="K21" s="127"/>
      <c r="L21" s="127"/>
      <c r="M21" s="42"/>
      <c r="N21" s="52"/>
    </row>
    <row r="22" spans="1:14" ht="18.75" x14ac:dyDescent="0.3">
      <c r="A22" s="32">
        <v>1</v>
      </c>
      <c r="B22" s="122" t="s">
        <v>164</v>
      </c>
      <c r="C22" s="122"/>
      <c r="D22" s="122"/>
      <c r="E22" s="122"/>
      <c r="F22" s="122"/>
      <c r="G22" s="36">
        <v>100</v>
      </c>
      <c r="H22" s="96">
        <v>0.86</v>
      </c>
      <c r="I22" s="96">
        <v>5.22</v>
      </c>
      <c r="J22" s="96">
        <v>7.88</v>
      </c>
      <c r="K22" s="127">
        <v>81.900000000000006</v>
      </c>
      <c r="L22" s="127"/>
      <c r="M22" s="96">
        <v>6.96</v>
      </c>
      <c r="N22" s="43">
        <v>40</v>
      </c>
    </row>
    <row r="23" spans="1:14" ht="18.75" x14ac:dyDescent="0.3">
      <c r="A23" s="32">
        <v>2</v>
      </c>
      <c r="B23" s="122" t="s">
        <v>129</v>
      </c>
      <c r="C23" s="122"/>
      <c r="D23" s="122"/>
      <c r="E23" s="122"/>
      <c r="F23" s="122"/>
      <c r="G23" s="36">
        <v>88</v>
      </c>
      <c r="H23" s="67">
        <v>13.3</v>
      </c>
      <c r="I23" s="67">
        <v>6.6</v>
      </c>
      <c r="J23" s="67">
        <v>13.1</v>
      </c>
      <c r="K23" s="160">
        <v>164.8</v>
      </c>
      <c r="L23" s="160"/>
      <c r="M23" s="98">
        <v>0.33</v>
      </c>
      <c r="N23" s="52">
        <v>229</v>
      </c>
    </row>
    <row r="24" spans="1:14" ht="18.75" x14ac:dyDescent="0.3">
      <c r="A24" s="32">
        <v>3</v>
      </c>
      <c r="B24" s="122" t="s">
        <v>58</v>
      </c>
      <c r="C24" s="122"/>
      <c r="D24" s="122"/>
      <c r="E24" s="122"/>
      <c r="F24" s="122"/>
      <c r="G24" s="36">
        <v>150</v>
      </c>
      <c r="H24" s="42">
        <v>3.15</v>
      </c>
      <c r="I24" s="42">
        <v>2.71</v>
      </c>
      <c r="J24" s="42">
        <v>12.95</v>
      </c>
      <c r="K24" s="127">
        <v>88.99</v>
      </c>
      <c r="L24" s="127"/>
      <c r="M24" s="42">
        <v>1.2</v>
      </c>
      <c r="N24" s="52">
        <v>397</v>
      </c>
    </row>
    <row r="25" spans="1:14" ht="18.75" x14ac:dyDescent="0.3">
      <c r="A25" s="32">
        <v>4</v>
      </c>
      <c r="B25" s="122" t="s">
        <v>75</v>
      </c>
      <c r="C25" s="122"/>
      <c r="D25" s="122"/>
      <c r="E25" s="122"/>
      <c r="F25" s="122"/>
      <c r="G25" s="36">
        <v>20</v>
      </c>
      <c r="H25" s="98">
        <v>0.02</v>
      </c>
      <c r="I25" s="98"/>
      <c r="J25" s="98">
        <v>15.88</v>
      </c>
      <c r="K25" s="160">
        <v>64.2</v>
      </c>
      <c r="L25" s="160"/>
      <c r="M25" s="98">
        <v>0.4</v>
      </c>
      <c r="N25" s="52"/>
    </row>
    <row r="26" spans="1:14" x14ac:dyDescent="0.25">
      <c r="A26" s="32"/>
      <c r="B26" s="125" t="s">
        <v>16</v>
      </c>
      <c r="C26" s="125"/>
      <c r="D26" s="125"/>
      <c r="E26" s="125"/>
      <c r="F26" s="125"/>
      <c r="G26" s="36"/>
      <c r="H26" s="34">
        <f>SUM(H22:H25)</f>
        <v>17.329999999999998</v>
      </c>
      <c r="I26" s="34">
        <f t="shared" ref="I26:M26" si="3">SUM(I22:I25)</f>
        <v>14.530000000000001</v>
      </c>
      <c r="J26" s="34">
        <f t="shared" si="3"/>
        <v>49.81</v>
      </c>
      <c r="K26" s="114">
        <f t="shared" si="3"/>
        <v>399.89</v>
      </c>
      <c r="L26" s="114">
        <f t="shared" si="3"/>
        <v>0</v>
      </c>
      <c r="M26" s="34">
        <f t="shared" si="3"/>
        <v>8.89</v>
      </c>
      <c r="N26" s="52"/>
    </row>
    <row r="27" spans="1:14" ht="19.5" thickBot="1" x14ac:dyDescent="0.35">
      <c r="A27" s="44"/>
      <c r="B27" s="128" t="s">
        <v>23</v>
      </c>
      <c r="C27" s="128"/>
      <c r="D27" s="128"/>
      <c r="E27" s="128"/>
      <c r="F27" s="128"/>
      <c r="G27" s="66"/>
      <c r="H27" s="47">
        <f>H7+H17+H20+H26+H8</f>
        <v>48.009999999999991</v>
      </c>
      <c r="I27" s="47">
        <f>I7+I17+I20+I26+I8</f>
        <v>42.185000000000002</v>
      </c>
      <c r="J27" s="47">
        <f>J7+J17+J20+J8+J26</f>
        <v>191.08</v>
      </c>
      <c r="K27" s="142">
        <f>K7+K17+K20+K26+K8</f>
        <v>1300.81</v>
      </c>
      <c r="L27" s="142"/>
      <c r="M27" s="47">
        <f>M7+M17+M20+M26+M8</f>
        <v>54.06</v>
      </c>
      <c r="N27" s="48"/>
    </row>
  </sheetData>
  <mergeCells count="55">
    <mergeCell ref="A1:N1"/>
    <mergeCell ref="B2:F2"/>
    <mergeCell ref="G2:G3"/>
    <mergeCell ref="H2:J2"/>
    <mergeCell ref="K2:L2"/>
    <mergeCell ref="B3:F3"/>
    <mergeCell ref="K3:L3"/>
    <mergeCell ref="K4:L4"/>
    <mergeCell ref="K5:L5"/>
    <mergeCell ref="B6:F6"/>
    <mergeCell ref="K6:L6"/>
    <mergeCell ref="B7:F7"/>
    <mergeCell ref="K7:L7"/>
    <mergeCell ref="B4:F4"/>
    <mergeCell ref="B5:F5"/>
    <mergeCell ref="B9:F9"/>
    <mergeCell ref="K9:L9"/>
    <mergeCell ref="B10:F10"/>
    <mergeCell ref="K10:L10"/>
    <mergeCell ref="B11:F11"/>
    <mergeCell ref="K11:L11"/>
    <mergeCell ref="B25:F25"/>
    <mergeCell ref="K25:L25"/>
    <mergeCell ref="B15:F15"/>
    <mergeCell ref="K15:L15"/>
    <mergeCell ref="B16:F16"/>
    <mergeCell ref="K16:L16"/>
    <mergeCell ref="B17:F17"/>
    <mergeCell ref="K17:L17"/>
    <mergeCell ref="K22:L22"/>
    <mergeCell ref="K12:L12"/>
    <mergeCell ref="B18:F18"/>
    <mergeCell ref="K18:L18"/>
    <mergeCell ref="B19:F19"/>
    <mergeCell ref="K19:L19"/>
    <mergeCell ref="B13:F13"/>
    <mergeCell ref="K13:L13"/>
    <mergeCell ref="B14:F14"/>
    <mergeCell ref="K14:L14"/>
    <mergeCell ref="B8:F8"/>
    <mergeCell ref="K8:L8"/>
    <mergeCell ref="B26:F26"/>
    <mergeCell ref="K26:L26"/>
    <mergeCell ref="B27:F27"/>
    <mergeCell ref="K27:L27"/>
    <mergeCell ref="B23:F23"/>
    <mergeCell ref="K23:L23"/>
    <mergeCell ref="B24:F24"/>
    <mergeCell ref="K24:L24"/>
    <mergeCell ref="B20:F20"/>
    <mergeCell ref="K20:L20"/>
    <mergeCell ref="B21:F21"/>
    <mergeCell ref="K21:L21"/>
    <mergeCell ref="B22:F22"/>
    <mergeCell ref="B12:F1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15" sqref="G15"/>
    </sheetView>
  </sheetViews>
  <sheetFormatPr defaultRowHeight="15" x14ac:dyDescent="0.25"/>
  <cols>
    <col min="1" max="1" width="4" customWidth="1"/>
    <col min="14" max="14" width="11.28515625" bestFit="1" customWidth="1"/>
  </cols>
  <sheetData>
    <row r="1" spans="1:14" ht="21" thickBot="1" x14ac:dyDescent="0.35">
      <c r="A1" s="131" t="s">
        <v>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8.75" x14ac:dyDescent="0.3">
      <c r="A2" s="29"/>
      <c r="B2" s="116" t="s">
        <v>15</v>
      </c>
      <c r="C2" s="116"/>
      <c r="D2" s="116"/>
      <c r="E2" s="116"/>
      <c r="F2" s="116"/>
      <c r="G2" s="134" t="s">
        <v>3</v>
      </c>
      <c r="H2" s="118" t="s">
        <v>4</v>
      </c>
      <c r="I2" s="118"/>
      <c r="J2" s="118"/>
      <c r="K2" s="118" t="s">
        <v>13</v>
      </c>
      <c r="L2" s="118"/>
      <c r="M2" s="30" t="s">
        <v>9</v>
      </c>
      <c r="N2" s="31" t="s">
        <v>11</v>
      </c>
    </row>
    <row r="3" spans="1:14" ht="18.75" x14ac:dyDescent="0.3">
      <c r="A3" s="32"/>
      <c r="B3" s="115" t="s">
        <v>2</v>
      </c>
      <c r="C3" s="115"/>
      <c r="D3" s="115"/>
      <c r="E3" s="115"/>
      <c r="F3" s="115"/>
      <c r="G3" s="135"/>
      <c r="H3" s="33" t="s">
        <v>5</v>
      </c>
      <c r="I3" s="33" t="s">
        <v>6</v>
      </c>
      <c r="J3" s="33" t="s">
        <v>7</v>
      </c>
      <c r="K3" s="114" t="s">
        <v>8</v>
      </c>
      <c r="L3" s="114"/>
      <c r="M3" s="34" t="s">
        <v>10</v>
      </c>
      <c r="N3" s="35" t="s">
        <v>12</v>
      </c>
    </row>
    <row r="4" spans="1:14" ht="18.75" x14ac:dyDescent="0.3">
      <c r="A4" s="32">
        <v>1</v>
      </c>
      <c r="B4" s="119" t="s">
        <v>151</v>
      </c>
      <c r="C4" s="120"/>
      <c r="D4" s="120"/>
      <c r="E4" s="120"/>
      <c r="F4" s="121"/>
      <c r="G4" s="78" t="s">
        <v>145</v>
      </c>
      <c r="H4" s="24">
        <v>5.25</v>
      </c>
      <c r="I4" s="24">
        <v>7.65</v>
      </c>
      <c r="J4" s="24">
        <v>16.18</v>
      </c>
      <c r="K4" s="110">
        <v>154.44999999999999</v>
      </c>
      <c r="L4" s="110"/>
      <c r="M4" s="25">
        <v>0.08</v>
      </c>
      <c r="N4" s="5">
        <v>3</v>
      </c>
    </row>
    <row r="5" spans="1:14" ht="18.75" x14ac:dyDescent="0.3">
      <c r="A5" s="32">
        <v>2</v>
      </c>
      <c r="B5" s="119" t="s">
        <v>55</v>
      </c>
      <c r="C5" s="120"/>
      <c r="D5" s="120"/>
      <c r="E5" s="120"/>
      <c r="F5" s="121"/>
      <c r="G5" s="53">
        <v>158</v>
      </c>
      <c r="H5" s="24">
        <v>4.5</v>
      </c>
      <c r="I5" s="24">
        <v>4.7</v>
      </c>
      <c r="J5" s="24">
        <v>20.2</v>
      </c>
      <c r="K5" s="110">
        <v>156.97999999999999</v>
      </c>
      <c r="L5" s="110"/>
      <c r="M5" s="39"/>
      <c r="N5" s="40">
        <v>168</v>
      </c>
    </row>
    <row r="6" spans="1:14" ht="18.75" x14ac:dyDescent="0.3">
      <c r="A6" s="32">
        <v>3</v>
      </c>
      <c r="B6" s="117" t="s">
        <v>64</v>
      </c>
      <c r="C6" s="117"/>
      <c r="D6" s="117"/>
      <c r="E6" s="117"/>
      <c r="F6" s="117"/>
      <c r="G6" s="36" t="s">
        <v>146</v>
      </c>
      <c r="H6" s="39">
        <v>0.05</v>
      </c>
      <c r="I6" s="39">
        <v>1.4999999999999999E-2</v>
      </c>
      <c r="J6" s="39">
        <v>7</v>
      </c>
      <c r="K6" s="113">
        <v>28</v>
      </c>
      <c r="L6" s="113"/>
      <c r="M6" s="39">
        <v>1.4999999999999999E-2</v>
      </c>
      <c r="N6" s="40">
        <v>392</v>
      </c>
    </row>
    <row r="7" spans="1:14" x14ac:dyDescent="0.25">
      <c r="A7" s="32"/>
      <c r="B7" s="107" t="s">
        <v>16</v>
      </c>
      <c r="C7" s="108"/>
      <c r="D7" s="108"/>
      <c r="E7" s="108"/>
      <c r="F7" s="109"/>
      <c r="G7" s="36"/>
      <c r="H7" s="34">
        <f>SUM(H4:H6)</f>
        <v>9.8000000000000007</v>
      </c>
      <c r="I7" s="34">
        <f t="shared" ref="I7:M7" si="0">SUM(I4:I6)</f>
        <v>12.365000000000002</v>
      </c>
      <c r="J7" s="34">
        <f t="shared" si="0"/>
        <v>43.379999999999995</v>
      </c>
      <c r="K7" s="114">
        <f>SUM(K4:L6)</f>
        <v>339.42999999999995</v>
      </c>
      <c r="L7" s="114"/>
      <c r="M7" s="34">
        <f t="shared" si="0"/>
        <v>9.5000000000000001E-2</v>
      </c>
      <c r="N7" s="40"/>
    </row>
    <row r="8" spans="1:14" x14ac:dyDescent="0.25">
      <c r="A8" s="32"/>
      <c r="B8" s="163" t="s">
        <v>76</v>
      </c>
      <c r="C8" s="164"/>
      <c r="D8" s="164"/>
      <c r="E8" s="164"/>
      <c r="F8" s="165"/>
      <c r="G8" s="54">
        <v>70</v>
      </c>
      <c r="H8" s="50">
        <v>6.3</v>
      </c>
      <c r="I8" s="50"/>
      <c r="J8" s="50">
        <v>5.9</v>
      </c>
      <c r="K8" s="140">
        <v>26.6</v>
      </c>
      <c r="L8" s="141"/>
      <c r="M8" s="50">
        <v>11.76</v>
      </c>
      <c r="N8" s="57">
        <v>371</v>
      </c>
    </row>
    <row r="9" spans="1:14" ht="18.75" x14ac:dyDescent="0.3">
      <c r="A9" s="32"/>
      <c r="B9" s="115" t="s">
        <v>17</v>
      </c>
      <c r="C9" s="115"/>
      <c r="D9" s="115"/>
      <c r="E9" s="115"/>
      <c r="F9" s="115"/>
      <c r="G9" s="36"/>
      <c r="H9" s="39"/>
      <c r="I9" s="39"/>
      <c r="J9" s="39"/>
      <c r="K9" s="111"/>
      <c r="L9" s="112"/>
      <c r="M9" s="39"/>
      <c r="N9" s="40"/>
    </row>
    <row r="10" spans="1:14" ht="16.5" x14ac:dyDescent="0.25">
      <c r="A10" s="32">
        <v>1</v>
      </c>
      <c r="B10" s="152" t="s">
        <v>166</v>
      </c>
      <c r="C10" s="152"/>
      <c r="D10" s="152"/>
      <c r="E10" s="152"/>
      <c r="F10" s="152"/>
      <c r="G10" s="36">
        <v>25</v>
      </c>
      <c r="H10" s="104">
        <v>0.4</v>
      </c>
      <c r="I10" s="104">
        <v>2.5</v>
      </c>
      <c r="J10" s="104">
        <v>0.9</v>
      </c>
      <c r="K10" s="110">
        <v>27.65</v>
      </c>
      <c r="L10" s="110"/>
      <c r="M10" s="104">
        <v>13.7</v>
      </c>
      <c r="N10" s="40">
        <v>28</v>
      </c>
    </row>
    <row r="11" spans="1:14" ht="15.75" x14ac:dyDescent="0.25">
      <c r="A11" s="32">
        <v>2</v>
      </c>
      <c r="B11" s="162" t="s">
        <v>132</v>
      </c>
      <c r="C11" s="162"/>
      <c r="D11" s="162"/>
      <c r="E11" s="162"/>
      <c r="F11" s="162"/>
      <c r="G11" s="36" t="s">
        <v>121</v>
      </c>
      <c r="H11" s="39">
        <v>12.5</v>
      </c>
      <c r="I11" s="39">
        <v>5.64</v>
      </c>
      <c r="J11" s="39">
        <v>19.829999999999998</v>
      </c>
      <c r="K11" s="110">
        <v>69.88</v>
      </c>
      <c r="L11" s="110"/>
      <c r="M11" s="39">
        <v>0.5</v>
      </c>
      <c r="N11" s="40" t="s">
        <v>77</v>
      </c>
    </row>
    <row r="12" spans="1:14" ht="18.75" x14ac:dyDescent="0.3">
      <c r="A12" s="32">
        <v>3</v>
      </c>
      <c r="B12" s="122" t="s">
        <v>78</v>
      </c>
      <c r="C12" s="122"/>
      <c r="D12" s="122"/>
      <c r="E12" s="122"/>
      <c r="F12" s="122"/>
      <c r="G12" s="36">
        <v>55</v>
      </c>
      <c r="H12" s="39">
        <v>9.0500000000000007</v>
      </c>
      <c r="I12" s="39">
        <v>9.5299999999999994</v>
      </c>
      <c r="J12" s="39">
        <v>1.68</v>
      </c>
      <c r="K12" s="110">
        <v>128.33000000000001</v>
      </c>
      <c r="L12" s="110"/>
      <c r="M12" s="39">
        <v>1.6E-2</v>
      </c>
      <c r="N12" s="40">
        <v>310</v>
      </c>
    </row>
    <row r="13" spans="1:14" ht="18.75" x14ac:dyDescent="0.3">
      <c r="A13" s="32">
        <v>4</v>
      </c>
      <c r="B13" s="122" t="s">
        <v>57</v>
      </c>
      <c r="C13" s="122"/>
      <c r="D13" s="122"/>
      <c r="E13" s="122"/>
      <c r="F13" s="122"/>
      <c r="G13" s="36">
        <v>120</v>
      </c>
      <c r="H13" s="28">
        <v>2.29</v>
      </c>
      <c r="I13" s="28">
        <v>4.9800000000000004</v>
      </c>
      <c r="J13" s="28">
        <v>11.64</v>
      </c>
      <c r="K13" s="110">
        <v>100.6</v>
      </c>
      <c r="L13" s="110"/>
      <c r="M13" s="88">
        <v>8.2899999999999991</v>
      </c>
      <c r="N13" s="49">
        <v>342</v>
      </c>
    </row>
    <row r="14" spans="1:14" ht="18.75" x14ac:dyDescent="0.3">
      <c r="A14" s="32">
        <v>5</v>
      </c>
      <c r="B14" s="122" t="s">
        <v>97</v>
      </c>
      <c r="C14" s="122"/>
      <c r="D14" s="122"/>
      <c r="E14" s="122"/>
      <c r="F14" s="122"/>
      <c r="G14" s="36">
        <v>150</v>
      </c>
      <c r="H14" s="99">
        <v>0.3</v>
      </c>
      <c r="I14" s="99">
        <v>1.4999999999999999E-2</v>
      </c>
      <c r="J14" s="99">
        <v>20.82</v>
      </c>
      <c r="K14" s="110">
        <v>84.75</v>
      </c>
      <c r="L14" s="110"/>
      <c r="M14" s="99">
        <v>0.3</v>
      </c>
      <c r="N14" s="49">
        <v>376</v>
      </c>
    </row>
    <row r="15" spans="1:14" ht="18.75" x14ac:dyDescent="0.3">
      <c r="A15" s="32">
        <v>6</v>
      </c>
      <c r="B15" s="122" t="s">
        <v>60</v>
      </c>
      <c r="C15" s="122"/>
      <c r="D15" s="122"/>
      <c r="E15" s="122"/>
      <c r="F15" s="122"/>
      <c r="G15" s="36">
        <v>35</v>
      </c>
      <c r="H15" s="39">
        <v>2.31</v>
      </c>
      <c r="I15" s="39">
        <v>0.42</v>
      </c>
      <c r="J15" s="39">
        <v>11.69</v>
      </c>
      <c r="K15" s="110">
        <v>60.9</v>
      </c>
      <c r="L15" s="110"/>
      <c r="M15" s="39">
        <v>0</v>
      </c>
      <c r="N15" s="40"/>
    </row>
    <row r="16" spans="1:14" x14ac:dyDescent="0.25">
      <c r="A16" s="32"/>
      <c r="B16" s="125" t="s">
        <v>16</v>
      </c>
      <c r="C16" s="125"/>
      <c r="D16" s="125"/>
      <c r="E16" s="125"/>
      <c r="F16" s="125"/>
      <c r="G16" s="36"/>
      <c r="H16" s="34">
        <f>SUM(H9:H15)</f>
        <v>26.85</v>
      </c>
      <c r="I16" s="34">
        <f>SUM(I9:I15)</f>
        <v>23.085000000000004</v>
      </c>
      <c r="J16" s="34">
        <f>SUM(J9:J15)</f>
        <v>66.56</v>
      </c>
      <c r="K16" s="126">
        <f>SUM(K9:L15)</f>
        <v>472.11</v>
      </c>
      <c r="L16" s="126"/>
      <c r="M16" s="34">
        <f>SUM(M9:M15)</f>
        <v>22.806000000000001</v>
      </c>
      <c r="N16" s="43"/>
    </row>
    <row r="17" spans="1:14" ht="18.75" x14ac:dyDescent="0.3">
      <c r="A17" s="32"/>
      <c r="B17" s="115" t="s">
        <v>20</v>
      </c>
      <c r="C17" s="115"/>
      <c r="D17" s="115"/>
      <c r="E17" s="115"/>
      <c r="F17" s="115"/>
      <c r="G17" s="36"/>
      <c r="H17" s="34"/>
      <c r="I17" s="34"/>
      <c r="J17" s="34"/>
      <c r="K17" s="126"/>
      <c r="L17" s="126"/>
      <c r="M17" s="34"/>
      <c r="N17" s="43"/>
    </row>
    <row r="18" spans="1:14" ht="18.75" x14ac:dyDescent="0.3">
      <c r="A18" s="32">
        <v>1</v>
      </c>
      <c r="B18" s="155" t="s">
        <v>130</v>
      </c>
      <c r="C18" s="156"/>
      <c r="D18" s="156"/>
      <c r="E18" s="156"/>
      <c r="F18" s="157"/>
      <c r="G18" s="36">
        <v>50</v>
      </c>
      <c r="H18" s="42">
        <v>9</v>
      </c>
      <c r="I18" s="42">
        <v>4.7300000000000004</v>
      </c>
      <c r="J18" s="42">
        <v>38.51</v>
      </c>
      <c r="K18" s="127">
        <v>233.8</v>
      </c>
      <c r="L18" s="127"/>
      <c r="M18" s="42">
        <v>0.03</v>
      </c>
      <c r="N18" s="43" t="s">
        <v>104</v>
      </c>
    </row>
    <row r="19" spans="1:14" ht="18.75" x14ac:dyDescent="0.3">
      <c r="A19" s="32">
        <v>2</v>
      </c>
      <c r="B19" s="122" t="s">
        <v>131</v>
      </c>
      <c r="C19" s="124"/>
      <c r="D19" s="124"/>
      <c r="E19" s="124"/>
      <c r="F19" s="124"/>
      <c r="G19" s="36">
        <v>140</v>
      </c>
      <c r="H19" s="42">
        <v>4.0599999999999996</v>
      </c>
      <c r="I19" s="42">
        <v>5.94</v>
      </c>
      <c r="J19" s="42">
        <v>28.08</v>
      </c>
      <c r="K19" s="127">
        <v>204.68</v>
      </c>
      <c r="L19" s="127"/>
      <c r="M19" s="42">
        <v>2.1</v>
      </c>
      <c r="N19" s="43" t="s">
        <v>53</v>
      </c>
    </row>
    <row r="20" spans="1:14" x14ac:dyDescent="0.25">
      <c r="A20" s="32"/>
      <c r="B20" s="125" t="s">
        <v>16</v>
      </c>
      <c r="C20" s="125"/>
      <c r="D20" s="125"/>
      <c r="E20" s="125"/>
      <c r="F20" s="125"/>
      <c r="G20" s="36"/>
      <c r="H20" s="34">
        <f>SUM(H18:H19)</f>
        <v>13.059999999999999</v>
      </c>
      <c r="I20" s="34">
        <f>SUM(I18:I19)</f>
        <v>10.670000000000002</v>
      </c>
      <c r="J20" s="34">
        <f>SUM(J18:J19)</f>
        <v>66.59</v>
      </c>
      <c r="K20" s="114">
        <f>SUM(K18:L19)</f>
        <v>438.48</v>
      </c>
      <c r="L20" s="114"/>
      <c r="M20" s="34">
        <f>SUM(M18:M19)</f>
        <v>2.13</v>
      </c>
      <c r="N20" s="43"/>
    </row>
    <row r="21" spans="1:14" ht="18.75" x14ac:dyDescent="0.3">
      <c r="A21" s="32"/>
      <c r="B21" s="115" t="s">
        <v>22</v>
      </c>
      <c r="C21" s="115"/>
      <c r="D21" s="115"/>
      <c r="E21" s="115"/>
      <c r="F21" s="115"/>
      <c r="G21" s="36"/>
      <c r="H21" s="42"/>
      <c r="I21" s="42"/>
      <c r="J21" s="42"/>
      <c r="K21" s="127"/>
      <c r="L21" s="127"/>
      <c r="M21" s="42"/>
      <c r="N21" s="43"/>
    </row>
    <row r="22" spans="1:14" ht="18.75" x14ac:dyDescent="0.3">
      <c r="A22" s="32">
        <v>1</v>
      </c>
      <c r="B22" s="130" t="s">
        <v>169</v>
      </c>
      <c r="C22" s="130"/>
      <c r="D22" s="130"/>
      <c r="E22" s="130"/>
      <c r="F22" s="130"/>
      <c r="G22" s="100">
        <v>80</v>
      </c>
      <c r="H22" s="100">
        <v>10.69</v>
      </c>
      <c r="I22" s="100">
        <v>3.76</v>
      </c>
      <c r="J22" s="100">
        <v>7.98</v>
      </c>
      <c r="K22" s="138">
        <v>108</v>
      </c>
      <c r="L22" s="138"/>
      <c r="M22" s="100">
        <v>0.34</v>
      </c>
      <c r="N22" s="102">
        <v>255</v>
      </c>
    </row>
    <row r="23" spans="1:14" ht="18.75" x14ac:dyDescent="0.3">
      <c r="A23" s="32">
        <v>2</v>
      </c>
      <c r="B23" s="122" t="s">
        <v>79</v>
      </c>
      <c r="C23" s="122"/>
      <c r="D23" s="122"/>
      <c r="E23" s="122"/>
      <c r="F23" s="122"/>
      <c r="G23" s="36" t="s">
        <v>49</v>
      </c>
      <c r="H23" s="28">
        <v>1.43</v>
      </c>
      <c r="I23" s="28">
        <v>2.2000000000000002</v>
      </c>
      <c r="J23" s="28">
        <v>11.5</v>
      </c>
      <c r="K23" s="110">
        <v>71.180000000000007</v>
      </c>
      <c r="L23" s="110"/>
      <c r="M23" s="94">
        <v>10.5</v>
      </c>
      <c r="N23" s="40">
        <v>318</v>
      </c>
    </row>
    <row r="24" spans="1:14" ht="18.75" x14ac:dyDescent="0.3">
      <c r="A24" s="32">
        <v>3</v>
      </c>
      <c r="B24" s="122" t="s">
        <v>113</v>
      </c>
      <c r="C24" s="122"/>
      <c r="D24" s="122"/>
      <c r="E24" s="122"/>
      <c r="F24" s="122"/>
      <c r="G24" s="36">
        <v>150</v>
      </c>
      <c r="H24" s="42">
        <v>2.2999999999999998</v>
      </c>
      <c r="I24" s="42">
        <v>1.99</v>
      </c>
      <c r="J24" s="42">
        <v>10.6</v>
      </c>
      <c r="K24" s="127">
        <v>70</v>
      </c>
      <c r="L24" s="127"/>
      <c r="M24" s="42">
        <v>0.9</v>
      </c>
      <c r="N24" s="43">
        <v>395</v>
      </c>
    </row>
    <row r="25" spans="1:14" ht="18.75" x14ac:dyDescent="0.3">
      <c r="A25" s="32">
        <v>4</v>
      </c>
      <c r="B25" s="122" t="s">
        <v>150</v>
      </c>
      <c r="C25" s="122"/>
      <c r="D25" s="122"/>
      <c r="E25" s="122"/>
      <c r="F25" s="122"/>
      <c r="G25" s="100">
        <v>20</v>
      </c>
      <c r="H25" s="100">
        <v>1.35</v>
      </c>
      <c r="I25" s="100">
        <v>0.57999999999999996</v>
      </c>
      <c r="J25" s="100">
        <v>10.1</v>
      </c>
      <c r="K25" s="138">
        <v>52.6</v>
      </c>
      <c r="L25" s="138"/>
      <c r="M25" s="100">
        <v>0.01</v>
      </c>
      <c r="N25" s="4"/>
    </row>
    <row r="26" spans="1:14" x14ac:dyDescent="0.25">
      <c r="A26" s="32"/>
      <c r="B26" s="125" t="s">
        <v>16</v>
      </c>
      <c r="C26" s="125"/>
      <c r="D26" s="125"/>
      <c r="E26" s="125"/>
      <c r="F26" s="125"/>
      <c r="G26" s="36"/>
      <c r="H26" s="34">
        <f>SUM(H22:H25)</f>
        <v>15.769999999999998</v>
      </c>
      <c r="I26" s="34">
        <f t="shared" ref="I26:L26" si="1">SUM(I22:I25)</f>
        <v>8.5299999999999994</v>
      </c>
      <c r="J26" s="34">
        <f t="shared" si="1"/>
        <v>40.18</v>
      </c>
      <c r="K26" s="114">
        <f t="shared" si="1"/>
        <v>301.78000000000003</v>
      </c>
      <c r="L26" s="114">
        <f t="shared" si="1"/>
        <v>0</v>
      </c>
      <c r="M26" s="34">
        <f>SUM(M22:M25)</f>
        <v>11.75</v>
      </c>
      <c r="N26" s="43"/>
    </row>
    <row r="27" spans="1:14" ht="19.5" thickBot="1" x14ac:dyDescent="0.35">
      <c r="A27" s="44"/>
      <c r="B27" s="128" t="s">
        <v>23</v>
      </c>
      <c r="C27" s="128"/>
      <c r="D27" s="128"/>
      <c r="E27" s="128"/>
      <c r="F27" s="128"/>
      <c r="G27" s="45"/>
      <c r="H27" s="47">
        <f>H7+H8+H16+H20+H26</f>
        <v>71.78</v>
      </c>
      <c r="I27" s="47">
        <f>I7+I8+I16+I20+I26</f>
        <v>54.650000000000006</v>
      </c>
      <c r="J27" s="47">
        <f>J7+J8+J16+J20+J26</f>
        <v>222.61</v>
      </c>
      <c r="K27" s="161">
        <f>K7+K8+K16+K20+K26</f>
        <v>1578.3999999999999</v>
      </c>
      <c r="L27" s="161"/>
      <c r="M27" s="47">
        <f>M7+M8+M16+M20+M26</f>
        <v>48.541000000000004</v>
      </c>
      <c r="N27" s="68"/>
    </row>
  </sheetData>
  <mergeCells count="55">
    <mergeCell ref="A1:N1"/>
    <mergeCell ref="B2:F2"/>
    <mergeCell ref="G2:G3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  <mergeCell ref="B9:F9"/>
    <mergeCell ref="K9:L9"/>
    <mergeCell ref="B10:F10"/>
    <mergeCell ref="K10:L10"/>
    <mergeCell ref="B8:F8"/>
    <mergeCell ref="K8:L8"/>
    <mergeCell ref="B11:F11"/>
    <mergeCell ref="K11:L11"/>
    <mergeCell ref="B12:F12"/>
    <mergeCell ref="K12:L12"/>
    <mergeCell ref="B13:F13"/>
    <mergeCell ref="K13:L13"/>
    <mergeCell ref="B14:F14"/>
    <mergeCell ref="K14:L14"/>
    <mergeCell ref="B15:F15"/>
    <mergeCell ref="K15:L15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1:F21"/>
    <mergeCell ref="K21:L21"/>
    <mergeCell ref="B22:F22"/>
    <mergeCell ref="K22:L22"/>
    <mergeCell ref="B26:F26"/>
    <mergeCell ref="K26:L26"/>
    <mergeCell ref="B27:F27"/>
    <mergeCell ref="K27:L27"/>
    <mergeCell ref="B23:F23"/>
    <mergeCell ref="K23:L23"/>
    <mergeCell ref="B24:F24"/>
    <mergeCell ref="K24:L24"/>
    <mergeCell ref="B25:F25"/>
    <mergeCell ref="K25:L2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J14" sqref="J14"/>
    </sheetView>
  </sheetViews>
  <sheetFormatPr defaultRowHeight="15" x14ac:dyDescent="0.25"/>
  <cols>
    <col min="1" max="1" width="4" customWidth="1"/>
    <col min="6" max="6" width="11.42578125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31" t="s">
        <v>37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8.75" x14ac:dyDescent="0.3">
      <c r="A2" s="29"/>
      <c r="B2" s="116" t="s">
        <v>15</v>
      </c>
      <c r="C2" s="116"/>
      <c r="D2" s="116"/>
      <c r="E2" s="116"/>
      <c r="F2" s="116"/>
      <c r="G2" s="134" t="s">
        <v>3</v>
      </c>
      <c r="H2" s="118" t="s">
        <v>4</v>
      </c>
      <c r="I2" s="118"/>
      <c r="J2" s="118"/>
      <c r="K2" s="118" t="s">
        <v>13</v>
      </c>
      <c r="L2" s="118"/>
      <c r="M2" s="30" t="s">
        <v>9</v>
      </c>
      <c r="N2" s="31" t="s">
        <v>11</v>
      </c>
    </row>
    <row r="3" spans="1:14" ht="18.75" x14ac:dyDescent="0.3">
      <c r="A3" s="32"/>
      <c r="B3" s="115" t="s">
        <v>2</v>
      </c>
      <c r="C3" s="115"/>
      <c r="D3" s="115"/>
      <c r="E3" s="115"/>
      <c r="F3" s="115"/>
      <c r="G3" s="135"/>
      <c r="H3" s="33" t="s">
        <v>5</v>
      </c>
      <c r="I3" s="33" t="s">
        <v>6</v>
      </c>
      <c r="J3" s="33" t="s">
        <v>7</v>
      </c>
      <c r="K3" s="114" t="s">
        <v>8</v>
      </c>
      <c r="L3" s="114"/>
      <c r="M3" s="34" t="s">
        <v>10</v>
      </c>
      <c r="N3" s="35" t="s">
        <v>12</v>
      </c>
    </row>
    <row r="4" spans="1:14" ht="18.75" x14ac:dyDescent="0.3">
      <c r="A4" s="32">
        <v>1</v>
      </c>
      <c r="B4" s="119" t="s">
        <v>156</v>
      </c>
      <c r="C4" s="120"/>
      <c r="D4" s="120"/>
      <c r="E4" s="120"/>
      <c r="F4" s="121"/>
      <c r="G4" s="53" t="s">
        <v>157</v>
      </c>
      <c r="H4" s="87">
        <v>2.25</v>
      </c>
      <c r="I4" s="87">
        <v>3.03</v>
      </c>
      <c r="J4" s="87">
        <v>29.85</v>
      </c>
      <c r="K4" s="110">
        <v>125.1</v>
      </c>
      <c r="L4" s="110"/>
      <c r="M4" s="89">
        <v>0</v>
      </c>
      <c r="N4" s="5">
        <v>10</v>
      </c>
    </row>
    <row r="5" spans="1:14" ht="16.5" x14ac:dyDescent="0.25">
      <c r="A5" s="32">
        <v>2</v>
      </c>
      <c r="B5" s="168" t="s">
        <v>80</v>
      </c>
      <c r="C5" s="169"/>
      <c r="D5" s="169"/>
      <c r="E5" s="169"/>
      <c r="F5" s="170"/>
      <c r="G5" s="53">
        <v>158</v>
      </c>
      <c r="H5" s="24">
        <v>4.5</v>
      </c>
      <c r="I5" s="24">
        <v>4.7</v>
      </c>
      <c r="J5" s="24">
        <v>20.2</v>
      </c>
      <c r="K5" s="110">
        <v>156.97999999999999</v>
      </c>
      <c r="L5" s="110"/>
      <c r="M5" s="39"/>
      <c r="N5" s="40">
        <v>168</v>
      </c>
    </row>
    <row r="6" spans="1:14" ht="18.75" x14ac:dyDescent="0.3">
      <c r="A6" s="32">
        <v>3</v>
      </c>
      <c r="B6" s="117" t="s">
        <v>51</v>
      </c>
      <c r="C6" s="117"/>
      <c r="D6" s="117"/>
      <c r="E6" s="117"/>
      <c r="F6" s="117"/>
      <c r="G6" s="36" t="s">
        <v>147</v>
      </c>
      <c r="H6" s="39">
        <v>0.1</v>
      </c>
      <c r="I6" s="39">
        <v>1.4999999999999999E-2</v>
      </c>
      <c r="J6" s="39">
        <v>8.5</v>
      </c>
      <c r="K6" s="113">
        <v>34.17</v>
      </c>
      <c r="L6" s="113"/>
      <c r="M6" s="39">
        <v>2.35</v>
      </c>
      <c r="N6" s="40">
        <v>393</v>
      </c>
    </row>
    <row r="7" spans="1:14" x14ac:dyDescent="0.25">
      <c r="A7" s="32"/>
      <c r="B7" s="107" t="s">
        <v>16</v>
      </c>
      <c r="C7" s="108"/>
      <c r="D7" s="108"/>
      <c r="E7" s="108"/>
      <c r="F7" s="109"/>
      <c r="G7" s="36"/>
      <c r="H7" s="34">
        <f>SUM(H4:H6)</f>
        <v>6.85</v>
      </c>
      <c r="I7" s="34">
        <f t="shared" ref="I7:M7" si="0">SUM(I4:I6)</f>
        <v>7.7450000000000001</v>
      </c>
      <c r="J7" s="34">
        <f t="shared" si="0"/>
        <v>58.55</v>
      </c>
      <c r="K7" s="114">
        <f>SUM(K4:L6)</f>
        <v>316.25</v>
      </c>
      <c r="L7" s="114"/>
      <c r="M7" s="34">
        <f t="shared" si="0"/>
        <v>2.35</v>
      </c>
      <c r="N7" s="40"/>
    </row>
    <row r="8" spans="1:14" x14ac:dyDescent="0.25">
      <c r="A8" s="32"/>
      <c r="B8" s="163" t="s">
        <v>81</v>
      </c>
      <c r="C8" s="164"/>
      <c r="D8" s="164"/>
      <c r="E8" s="164"/>
      <c r="F8" s="165"/>
      <c r="G8" s="54">
        <v>75</v>
      </c>
      <c r="H8" s="50">
        <v>6.75</v>
      </c>
      <c r="I8" s="50">
        <v>0.23</v>
      </c>
      <c r="J8" s="50">
        <v>9.1199999999999992</v>
      </c>
      <c r="K8" s="140">
        <v>42.75</v>
      </c>
      <c r="L8" s="141"/>
      <c r="M8" s="50">
        <v>4.5</v>
      </c>
      <c r="N8" s="57">
        <v>368</v>
      </c>
    </row>
    <row r="9" spans="1:14" ht="18.75" x14ac:dyDescent="0.3">
      <c r="A9" s="32"/>
      <c r="B9" s="115" t="s">
        <v>17</v>
      </c>
      <c r="C9" s="115"/>
      <c r="D9" s="115"/>
      <c r="E9" s="115"/>
      <c r="F9" s="115"/>
      <c r="G9" s="36"/>
      <c r="H9" s="39"/>
      <c r="I9" s="39"/>
      <c r="J9" s="39"/>
      <c r="K9" s="111"/>
      <c r="L9" s="112"/>
      <c r="M9" s="39"/>
      <c r="N9" s="40"/>
    </row>
    <row r="10" spans="1:14" ht="18.75" x14ac:dyDescent="0.3">
      <c r="A10" s="32">
        <v>1</v>
      </c>
      <c r="B10" s="122" t="s">
        <v>177</v>
      </c>
      <c r="C10" s="122"/>
      <c r="D10" s="122"/>
      <c r="E10" s="122"/>
      <c r="F10" s="122"/>
      <c r="G10" s="36">
        <v>50</v>
      </c>
      <c r="H10" s="106">
        <v>1.55</v>
      </c>
      <c r="I10" s="106"/>
      <c r="J10" s="106">
        <v>3.25</v>
      </c>
      <c r="K10" s="148">
        <v>19.2</v>
      </c>
      <c r="L10" s="148"/>
      <c r="M10" s="106">
        <v>5.0000000000000001E-4</v>
      </c>
      <c r="N10" s="5"/>
    </row>
    <row r="11" spans="1:14" ht="22.5" x14ac:dyDescent="0.25">
      <c r="A11" s="32">
        <v>2</v>
      </c>
      <c r="B11" s="166" t="s">
        <v>176</v>
      </c>
      <c r="C11" s="166"/>
      <c r="D11" s="166"/>
      <c r="E11" s="166"/>
      <c r="F11" s="166"/>
      <c r="G11" s="54" t="s">
        <v>121</v>
      </c>
      <c r="H11" s="56">
        <v>1.03</v>
      </c>
      <c r="I11" s="56">
        <v>2.9</v>
      </c>
      <c r="J11" s="56">
        <v>7.23</v>
      </c>
      <c r="K11" s="148">
        <v>73.08</v>
      </c>
      <c r="L11" s="148"/>
      <c r="M11" s="56">
        <v>6.6</v>
      </c>
      <c r="N11" s="83" t="s">
        <v>170</v>
      </c>
    </row>
    <row r="12" spans="1:14" ht="18.75" x14ac:dyDescent="0.3">
      <c r="A12" s="32">
        <v>3</v>
      </c>
      <c r="B12" s="149" t="s">
        <v>82</v>
      </c>
      <c r="C12" s="149"/>
      <c r="D12" s="149"/>
      <c r="E12" s="149"/>
      <c r="F12" s="149"/>
      <c r="G12" s="79" t="s">
        <v>108</v>
      </c>
      <c r="H12" s="56">
        <v>10.86</v>
      </c>
      <c r="I12" s="56">
        <v>8.6999999999999993</v>
      </c>
      <c r="J12" s="56">
        <v>2.2999999999999998</v>
      </c>
      <c r="K12" s="148">
        <v>130.9</v>
      </c>
      <c r="L12" s="148"/>
      <c r="M12" s="56">
        <v>0.01</v>
      </c>
      <c r="N12" s="57">
        <v>278</v>
      </c>
    </row>
    <row r="13" spans="1:14" ht="18.75" x14ac:dyDescent="0.3">
      <c r="A13" s="32">
        <v>4</v>
      </c>
      <c r="B13" s="122" t="s">
        <v>133</v>
      </c>
      <c r="C13" s="122"/>
      <c r="D13" s="122"/>
      <c r="E13" s="122"/>
      <c r="F13" s="122"/>
      <c r="G13" s="36">
        <v>100</v>
      </c>
      <c r="H13" s="90">
        <v>5.7320000000000002</v>
      </c>
      <c r="I13" s="90">
        <v>4.0620000000000003</v>
      </c>
      <c r="J13" s="90">
        <v>25.760999999999999</v>
      </c>
      <c r="K13" s="167">
        <v>162.5</v>
      </c>
      <c r="L13" s="167"/>
      <c r="M13" s="91">
        <v>0</v>
      </c>
      <c r="N13" s="92">
        <v>313</v>
      </c>
    </row>
    <row r="14" spans="1:14" ht="18.75" x14ac:dyDescent="0.3">
      <c r="A14" s="32">
        <v>5</v>
      </c>
      <c r="B14" s="122" t="s">
        <v>134</v>
      </c>
      <c r="C14" s="122"/>
      <c r="D14" s="122"/>
      <c r="E14" s="122"/>
      <c r="F14" s="122"/>
      <c r="G14" s="36">
        <v>150</v>
      </c>
      <c r="H14" s="39">
        <v>1.05</v>
      </c>
      <c r="I14" s="39">
        <v>0</v>
      </c>
      <c r="J14" s="39">
        <v>13.65</v>
      </c>
      <c r="K14" s="110">
        <v>52.5</v>
      </c>
      <c r="L14" s="110"/>
      <c r="M14" s="39">
        <v>6</v>
      </c>
      <c r="N14" s="40">
        <v>399</v>
      </c>
    </row>
    <row r="15" spans="1:14" ht="18.75" x14ac:dyDescent="0.3">
      <c r="A15" s="32">
        <v>6</v>
      </c>
      <c r="B15" s="122" t="s">
        <v>60</v>
      </c>
      <c r="C15" s="122"/>
      <c r="D15" s="122"/>
      <c r="E15" s="122"/>
      <c r="F15" s="122"/>
      <c r="G15" s="36">
        <v>35</v>
      </c>
      <c r="H15" s="39">
        <v>2.31</v>
      </c>
      <c r="I15" s="39">
        <v>0.42</v>
      </c>
      <c r="J15" s="39">
        <v>11.69</v>
      </c>
      <c r="K15" s="110">
        <v>60.9</v>
      </c>
      <c r="L15" s="110"/>
      <c r="M15" s="39">
        <v>0</v>
      </c>
      <c r="N15" s="40"/>
    </row>
    <row r="16" spans="1:14" x14ac:dyDescent="0.25">
      <c r="A16" s="32"/>
      <c r="B16" s="127"/>
      <c r="C16" s="127"/>
      <c r="D16" s="127"/>
      <c r="E16" s="127"/>
      <c r="F16" s="127"/>
      <c r="G16" s="36"/>
      <c r="H16" s="42"/>
      <c r="I16" s="42"/>
      <c r="J16" s="42"/>
      <c r="K16" s="110"/>
      <c r="L16" s="110"/>
      <c r="M16" s="42"/>
      <c r="N16" s="43"/>
    </row>
    <row r="17" spans="1:14" x14ac:dyDescent="0.25">
      <c r="A17" s="32"/>
      <c r="B17" s="125" t="s">
        <v>16</v>
      </c>
      <c r="C17" s="125"/>
      <c r="D17" s="125"/>
      <c r="E17" s="125"/>
      <c r="F17" s="125"/>
      <c r="G17" s="36"/>
      <c r="H17" s="34">
        <f>SUM(H10:H15)</f>
        <v>22.532</v>
      </c>
      <c r="I17" s="34">
        <f t="shared" ref="I17:J17" si="1">SUM(I10:I15)</f>
        <v>16.082000000000001</v>
      </c>
      <c r="J17" s="34">
        <f t="shared" si="1"/>
        <v>63.880999999999993</v>
      </c>
      <c r="K17" s="126">
        <f>SUM(K10:L16)</f>
        <v>499.08</v>
      </c>
      <c r="L17" s="126"/>
      <c r="M17" s="34">
        <f t="shared" ref="M17" si="2">SUM(M10:M15)</f>
        <v>12.610499999999998</v>
      </c>
      <c r="N17" s="43"/>
    </row>
    <row r="18" spans="1:14" ht="18.75" x14ac:dyDescent="0.3">
      <c r="A18" s="32"/>
      <c r="B18" s="115" t="s">
        <v>20</v>
      </c>
      <c r="C18" s="115"/>
      <c r="D18" s="115"/>
      <c r="E18" s="115"/>
      <c r="F18" s="115"/>
      <c r="G18" s="36"/>
      <c r="H18" s="42"/>
      <c r="I18" s="42"/>
      <c r="J18" s="42"/>
      <c r="K18" s="127"/>
      <c r="L18" s="127"/>
      <c r="M18" s="42"/>
      <c r="N18" s="43"/>
    </row>
    <row r="19" spans="1:14" ht="18.75" x14ac:dyDescent="0.3">
      <c r="A19" s="32">
        <v>1</v>
      </c>
      <c r="B19" s="122" t="s">
        <v>21</v>
      </c>
      <c r="C19" s="124"/>
      <c r="D19" s="124"/>
      <c r="E19" s="124"/>
      <c r="F19" s="124"/>
      <c r="G19" s="36">
        <v>140</v>
      </c>
      <c r="H19" s="42">
        <v>4.0599999999999996</v>
      </c>
      <c r="I19" s="42">
        <v>3.5</v>
      </c>
      <c r="J19" s="42">
        <v>5.9</v>
      </c>
      <c r="K19" s="127">
        <v>70.900000000000006</v>
      </c>
      <c r="L19" s="127"/>
      <c r="M19" s="42">
        <v>0.42</v>
      </c>
      <c r="N19" s="43" t="s">
        <v>53</v>
      </c>
    </row>
    <row r="20" spans="1:14" x14ac:dyDescent="0.25">
      <c r="A20" s="32"/>
      <c r="B20" s="125" t="s">
        <v>16</v>
      </c>
      <c r="C20" s="125"/>
      <c r="D20" s="125"/>
      <c r="E20" s="125"/>
      <c r="F20" s="125"/>
      <c r="G20" s="36"/>
      <c r="H20" s="34">
        <f>SUM(H19:H19)</f>
        <v>4.0599999999999996</v>
      </c>
      <c r="I20" s="34">
        <f>SUM(I19:I19)</f>
        <v>3.5</v>
      </c>
      <c r="J20" s="34">
        <f>SUM(J19:J19)</f>
        <v>5.9</v>
      </c>
      <c r="K20" s="114">
        <f>SUM(K19:L19)</f>
        <v>70.900000000000006</v>
      </c>
      <c r="L20" s="114"/>
      <c r="M20" s="34">
        <f>SUM(M19:M19)</f>
        <v>0.42</v>
      </c>
      <c r="N20" s="43"/>
    </row>
    <row r="21" spans="1:14" ht="18.75" x14ac:dyDescent="0.3">
      <c r="A21" s="32"/>
      <c r="B21" s="115" t="s">
        <v>22</v>
      </c>
      <c r="C21" s="115"/>
      <c r="D21" s="115"/>
      <c r="E21" s="115"/>
      <c r="F21" s="115"/>
      <c r="G21" s="36"/>
      <c r="H21" s="42"/>
      <c r="I21" s="42"/>
      <c r="J21" s="42"/>
      <c r="K21" s="127"/>
      <c r="L21" s="127"/>
      <c r="M21" s="42"/>
      <c r="N21" s="43"/>
    </row>
    <row r="22" spans="1:14" ht="18.75" x14ac:dyDescent="0.3">
      <c r="A22" s="32">
        <v>1</v>
      </c>
      <c r="B22" s="122" t="s">
        <v>83</v>
      </c>
      <c r="C22" s="122"/>
      <c r="D22" s="122"/>
      <c r="E22" s="122"/>
      <c r="F22" s="122"/>
      <c r="G22" s="36">
        <v>75</v>
      </c>
      <c r="H22" s="96">
        <v>11.05</v>
      </c>
      <c r="I22" s="96">
        <v>7.45</v>
      </c>
      <c r="J22" s="96">
        <v>14.2</v>
      </c>
      <c r="K22" s="127">
        <v>168</v>
      </c>
      <c r="L22" s="127"/>
      <c r="M22" s="96">
        <v>0.14000000000000001</v>
      </c>
      <c r="N22" s="43">
        <v>236</v>
      </c>
    </row>
    <row r="23" spans="1:14" ht="18.75" x14ac:dyDescent="0.3">
      <c r="A23" s="32">
        <v>2</v>
      </c>
      <c r="B23" s="149" t="s">
        <v>92</v>
      </c>
      <c r="C23" s="149"/>
      <c r="D23" s="149"/>
      <c r="E23" s="149"/>
      <c r="F23" s="149"/>
      <c r="G23" s="54">
        <v>20</v>
      </c>
      <c r="H23" s="50">
        <v>0.1</v>
      </c>
      <c r="I23" s="50"/>
      <c r="J23" s="50">
        <v>13.6</v>
      </c>
      <c r="K23" s="160">
        <v>53</v>
      </c>
      <c r="L23" s="160"/>
      <c r="M23" s="50"/>
      <c r="N23" s="64"/>
    </row>
    <row r="24" spans="1:14" ht="18.75" x14ac:dyDescent="0.3">
      <c r="A24" s="32">
        <v>3</v>
      </c>
      <c r="B24" s="122" t="s">
        <v>171</v>
      </c>
      <c r="C24" s="122"/>
      <c r="D24" s="122"/>
      <c r="E24" s="122"/>
      <c r="F24" s="122"/>
      <c r="G24" s="36">
        <v>50</v>
      </c>
      <c r="H24" s="96">
        <v>0.63</v>
      </c>
      <c r="I24" s="96">
        <v>0.05</v>
      </c>
      <c r="J24" s="96">
        <v>5.81</v>
      </c>
      <c r="K24" s="127">
        <v>26.15</v>
      </c>
      <c r="L24" s="127"/>
      <c r="M24" s="96">
        <v>2.4</v>
      </c>
      <c r="N24" s="43">
        <v>41</v>
      </c>
    </row>
    <row r="25" spans="1:14" ht="21.75" customHeight="1" x14ac:dyDescent="0.25">
      <c r="A25" s="59">
        <v>4</v>
      </c>
      <c r="B25" s="143" t="s">
        <v>84</v>
      </c>
      <c r="C25" s="143"/>
      <c r="D25" s="143"/>
      <c r="E25" s="143"/>
      <c r="F25" s="143"/>
      <c r="G25" s="81">
        <v>180</v>
      </c>
      <c r="H25" s="97">
        <v>7.0000000000000007E-2</v>
      </c>
      <c r="I25" s="97">
        <v>0</v>
      </c>
      <c r="J25" s="97">
        <v>15.3</v>
      </c>
      <c r="K25" s="144">
        <v>59</v>
      </c>
      <c r="L25" s="144"/>
      <c r="M25" s="97">
        <v>0</v>
      </c>
      <c r="N25" s="83" t="s">
        <v>172</v>
      </c>
    </row>
    <row r="26" spans="1:14" x14ac:dyDescent="0.25">
      <c r="A26" s="32"/>
      <c r="B26" s="125" t="s">
        <v>16</v>
      </c>
      <c r="C26" s="125"/>
      <c r="D26" s="125"/>
      <c r="E26" s="125"/>
      <c r="F26" s="125"/>
      <c r="G26" s="36"/>
      <c r="H26" s="34">
        <f t="shared" ref="H26:M26" si="3">SUM(H22:H25)</f>
        <v>11.850000000000001</v>
      </c>
      <c r="I26" s="34">
        <f t="shared" si="3"/>
        <v>7.5</v>
      </c>
      <c r="J26" s="34">
        <f t="shared" si="3"/>
        <v>48.91</v>
      </c>
      <c r="K26" s="114">
        <f t="shared" si="3"/>
        <v>306.14999999999998</v>
      </c>
      <c r="L26" s="114">
        <f t="shared" si="3"/>
        <v>0</v>
      </c>
      <c r="M26" s="34">
        <f t="shared" si="3"/>
        <v>2.54</v>
      </c>
      <c r="N26" s="43"/>
    </row>
    <row r="27" spans="1:14" ht="19.5" thickBot="1" x14ac:dyDescent="0.35">
      <c r="A27" s="44"/>
      <c r="B27" s="128" t="s">
        <v>23</v>
      </c>
      <c r="C27" s="128"/>
      <c r="D27" s="128"/>
      <c r="E27" s="128"/>
      <c r="F27" s="128"/>
      <c r="G27" s="66"/>
      <c r="H27" s="47">
        <f>H7+H17+H20+H26+H8</f>
        <v>52.042000000000002</v>
      </c>
      <c r="I27" s="47">
        <f>I7+I17+I20+I26+I8</f>
        <v>35.056999999999995</v>
      </c>
      <c r="J27" s="47">
        <f>J7+J17+J20+J26+J8</f>
        <v>186.36099999999999</v>
      </c>
      <c r="K27" s="142">
        <f>K7+K17+K20+K26+K8</f>
        <v>1235.1299999999999</v>
      </c>
      <c r="L27" s="142"/>
      <c r="M27" s="47">
        <f>M7+M17+M20+M26+M8</f>
        <v>22.420499999999997</v>
      </c>
      <c r="N27" s="68"/>
    </row>
  </sheetData>
  <mergeCells count="55">
    <mergeCell ref="A1:N1"/>
    <mergeCell ref="B2:F2"/>
    <mergeCell ref="G2:G3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  <mergeCell ref="B9:F9"/>
    <mergeCell ref="K9:L9"/>
    <mergeCell ref="B10:F10"/>
    <mergeCell ref="K10:L10"/>
    <mergeCell ref="B8:F8"/>
    <mergeCell ref="K8:L8"/>
    <mergeCell ref="B11:F11"/>
    <mergeCell ref="K11:L11"/>
    <mergeCell ref="B12:F12"/>
    <mergeCell ref="K12:L12"/>
    <mergeCell ref="B13:F13"/>
    <mergeCell ref="K13:L13"/>
    <mergeCell ref="B14:F14"/>
    <mergeCell ref="K14:L14"/>
    <mergeCell ref="B15:F15"/>
    <mergeCell ref="K15:L15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1:F21"/>
    <mergeCell ref="K21:L21"/>
    <mergeCell ref="B22:F22"/>
    <mergeCell ref="K22:L22"/>
    <mergeCell ref="B23:F23"/>
    <mergeCell ref="K23:L23"/>
    <mergeCell ref="B26:F26"/>
    <mergeCell ref="K26:L26"/>
    <mergeCell ref="B27:F27"/>
    <mergeCell ref="K27:L27"/>
    <mergeCell ref="B24:F24"/>
    <mergeCell ref="K24:L24"/>
    <mergeCell ref="B25:F25"/>
    <mergeCell ref="K25:L2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25" sqref="B25:F25"/>
    </sheetView>
  </sheetViews>
  <sheetFormatPr defaultRowHeight="15" x14ac:dyDescent="0.25"/>
  <cols>
    <col min="1" max="1" width="4.7109375" customWidth="1"/>
    <col min="14" max="14" width="11.28515625" bestFit="1" customWidth="1"/>
  </cols>
  <sheetData>
    <row r="1" spans="1:14" ht="21" thickBot="1" x14ac:dyDescent="0.35">
      <c r="A1" s="131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8.75" x14ac:dyDescent="0.3">
      <c r="A2" s="29"/>
      <c r="B2" s="116" t="s">
        <v>15</v>
      </c>
      <c r="C2" s="116"/>
      <c r="D2" s="116"/>
      <c r="E2" s="116"/>
      <c r="F2" s="116"/>
      <c r="G2" s="134" t="s">
        <v>3</v>
      </c>
      <c r="H2" s="118" t="s">
        <v>4</v>
      </c>
      <c r="I2" s="118"/>
      <c r="J2" s="118"/>
      <c r="K2" s="118" t="s">
        <v>13</v>
      </c>
      <c r="L2" s="118"/>
      <c r="M2" s="30" t="s">
        <v>9</v>
      </c>
      <c r="N2" s="31" t="s">
        <v>11</v>
      </c>
    </row>
    <row r="3" spans="1:14" ht="18.75" x14ac:dyDescent="0.3">
      <c r="A3" s="32"/>
      <c r="B3" s="115" t="s">
        <v>2</v>
      </c>
      <c r="C3" s="115"/>
      <c r="D3" s="115"/>
      <c r="E3" s="115"/>
      <c r="F3" s="115"/>
      <c r="G3" s="135"/>
      <c r="H3" s="33" t="s">
        <v>5</v>
      </c>
      <c r="I3" s="33" t="s">
        <v>6</v>
      </c>
      <c r="J3" s="33" t="s">
        <v>7</v>
      </c>
      <c r="K3" s="114" t="s">
        <v>8</v>
      </c>
      <c r="L3" s="114"/>
      <c r="M3" s="34" t="s">
        <v>30</v>
      </c>
      <c r="N3" s="35" t="s">
        <v>12</v>
      </c>
    </row>
    <row r="4" spans="1:14" ht="18.75" x14ac:dyDescent="0.3">
      <c r="A4" s="32">
        <v>1</v>
      </c>
      <c r="B4" s="119" t="s">
        <v>151</v>
      </c>
      <c r="C4" s="120"/>
      <c r="D4" s="120"/>
      <c r="E4" s="120"/>
      <c r="F4" s="121"/>
      <c r="G4" s="78" t="s">
        <v>142</v>
      </c>
      <c r="H4" s="24">
        <v>5.25</v>
      </c>
      <c r="I4" s="24">
        <v>7.65</v>
      </c>
      <c r="J4" s="24">
        <v>16.18</v>
      </c>
      <c r="K4" s="110">
        <v>154.44999999999999</v>
      </c>
      <c r="L4" s="110"/>
      <c r="M4" s="25">
        <v>0.08</v>
      </c>
      <c r="N4" s="5">
        <v>3</v>
      </c>
    </row>
    <row r="5" spans="1:14" ht="18.75" x14ac:dyDescent="0.3">
      <c r="A5" s="32">
        <v>2</v>
      </c>
      <c r="B5" s="119" t="s">
        <v>135</v>
      </c>
      <c r="C5" s="120"/>
      <c r="D5" s="120"/>
      <c r="E5" s="120"/>
      <c r="F5" s="121"/>
      <c r="G5" s="36" t="s">
        <v>63</v>
      </c>
      <c r="H5" s="39">
        <v>7.056</v>
      </c>
      <c r="I5" s="39">
        <v>13.584</v>
      </c>
      <c r="J5" s="39">
        <v>1.3520000000000001</v>
      </c>
      <c r="K5" s="110">
        <v>156.304</v>
      </c>
      <c r="L5" s="110"/>
      <c r="M5" s="39">
        <v>0.12</v>
      </c>
      <c r="N5" s="40">
        <v>215</v>
      </c>
    </row>
    <row r="6" spans="1:14" ht="18.75" x14ac:dyDescent="0.3">
      <c r="A6" s="32">
        <v>3</v>
      </c>
      <c r="B6" s="117" t="s">
        <v>136</v>
      </c>
      <c r="C6" s="117"/>
      <c r="D6" s="117"/>
      <c r="E6" s="117"/>
      <c r="F6" s="117"/>
      <c r="G6" s="36">
        <v>150</v>
      </c>
      <c r="H6" s="42">
        <v>3.15</v>
      </c>
      <c r="I6" s="42">
        <v>2.71</v>
      </c>
      <c r="J6" s="42">
        <v>12.95</v>
      </c>
      <c r="K6" s="127">
        <v>88.99</v>
      </c>
      <c r="L6" s="127"/>
      <c r="M6" s="42">
        <v>1.2</v>
      </c>
      <c r="N6" s="43">
        <v>397</v>
      </c>
    </row>
    <row r="7" spans="1:14" x14ac:dyDescent="0.25">
      <c r="A7" s="32"/>
      <c r="B7" s="107" t="s">
        <v>16</v>
      </c>
      <c r="C7" s="108"/>
      <c r="D7" s="108"/>
      <c r="E7" s="108"/>
      <c r="F7" s="109"/>
      <c r="G7" s="36"/>
      <c r="H7" s="34">
        <f>SUM(H4:H6)</f>
        <v>15.456000000000001</v>
      </c>
      <c r="I7" s="34">
        <f t="shared" ref="I7:M7" si="0">SUM(I4:I6)</f>
        <v>23.944000000000003</v>
      </c>
      <c r="J7" s="34">
        <f t="shared" si="0"/>
        <v>30.481999999999999</v>
      </c>
      <c r="K7" s="114">
        <f>SUM(K4:L6)</f>
        <v>399.74400000000003</v>
      </c>
      <c r="L7" s="114"/>
      <c r="M7" s="34">
        <f t="shared" si="0"/>
        <v>1.4</v>
      </c>
      <c r="N7" s="40"/>
    </row>
    <row r="8" spans="1:14" x14ac:dyDescent="0.25">
      <c r="A8" s="32"/>
      <c r="B8" s="107" t="s">
        <v>85</v>
      </c>
      <c r="C8" s="108"/>
      <c r="D8" s="108"/>
      <c r="E8" s="108"/>
      <c r="F8" s="109"/>
      <c r="G8" s="36">
        <v>75</v>
      </c>
      <c r="H8" s="42">
        <v>0.3</v>
      </c>
      <c r="I8" s="42">
        <v>0.3</v>
      </c>
      <c r="J8" s="42">
        <v>23.28</v>
      </c>
      <c r="K8" s="150">
        <v>97.5</v>
      </c>
      <c r="L8" s="151"/>
      <c r="M8" s="42">
        <v>3.18</v>
      </c>
      <c r="N8" s="40">
        <v>385</v>
      </c>
    </row>
    <row r="9" spans="1:14" ht="18.75" x14ac:dyDescent="0.3">
      <c r="A9" s="32"/>
      <c r="B9" s="115" t="s">
        <v>17</v>
      </c>
      <c r="C9" s="115"/>
      <c r="D9" s="115"/>
      <c r="E9" s="115"/>
      <c r="F9" s="115"/>
      <c r="G9" s="36"/>
      <c r="H9" s="39"/>
      <c r="I9" s="39"/>
      <c r="J9" s="39"/>
      <c r="K9" s="111"/>
      <c r="L9" s="112"/>
      <c r="M9" s="39"/>
      <c r="N9" s="40"/>
    </row>
    <row r="10" spans="1:14" ht="18.75" x14ac:dyDescent="0.3">
      <c r="A10" s="32">
        <v>1</v>
      </c>
      <c r="B10" s="122" t="s">
        <v>166</v>
      </c>
      <c r="C10" s="122"/>
      <c r="D10" s="122"/>
      <c r="E10" s="122"/>
      <c r="F10" s="122"/>
      <c r="G10" s="36">
        <v>50</v>
      </c>
      <c r="H10" s="105">
        <v>0.7</v>
      </c>
      <c r="I10" s="105">
        <v>2.54</v>
      </c>
      <c r="J10" s="105">
        <v>4.32</v>
      </c>
      <c r="K10" s="123">
        <v>43</v>
      </c>
      <c r="L10" s="123"/>
      <c r="M10" s="105">
        <v>17.47</v>
      </c>
      <c r="N10" s="21">
        <v>20</v>
      </c>
    </row>
    <row r="11" spans="1:14" ht="18.75" x14ac:dyDescent="0.3">
      <c r="A11" s="32">
        <v>2</v>
      </c>
      <c r="B11" s="122" t="s">
        <v>137</v>
      </c>
      <c r="C11" s="122"/>
      <c r="D11" s="122"/>
      <c r="E11" s="122"/>
      <c r="F11" s="122"/>
      <c r="G11" s="36" t="s">
        <v>121</v>
      </c>
      <c r="H11" s="39">
        <v>1.23</v>
      </c>
      <c r="I11" s="39">
        <v>3</v>
      </c>
      <c r="J11" s="39">
        <v>8.4600000000000009</v>
      </c>
      <c r="K11" s="110">
        <v>65.849999999999994</v>
      </c>
      <c r="L11" s="110"/>
      <c r="M11" s="39">
        <v>5.2</v>
      </c>
      <c r="N11" s="40">
        <v>58</v>
      </c>
    </row>
    <row r="12" spans="1:14" ht="18.75" x14ac:dyDescent="0.3">
      <c r="A12" s="32">
        <v>3</v>
      </c>
      <c r="B12" s="122" t="s">
        <v>86</v>
      </c>
      <c r="C12" s="122"/>
      <c r="D12" s="122"/>
      <c r="E12" s="122"/>
      <c r="F12" s="122"/>
      <c r="G12" s="36" t="s">
        <v>107</v>
      </c>
      <c r="H12" s="39">
        <v>3.69</v>
      </c>
      <c r="I12" s="39">
        <v>4.8099999999999996</v>
      </c>
      <c r="J12" s="39">
        <v>5.49</v>
      </c>
      <c r="K12" s="110">
        <v>83.21</v>
      </c>
      <c r="L12" s="110"/>
      <c r="M12" s="39">
        <v>1.38</v>
      </c>
      <c r="N12" s="40" t="s">
        <v>87</v>
      </c>
    </row>
    <row r="13" spans="1:14" ht="18.75" x14ac:dyDescent="0.3">
      <c r="A13" s="32">
        <v>4</v>
      </c>
      <c r="B13" s="122" t="s">
        <v>19</v>
      </c>
      <c r="C13" s="122"/>
      <c r="D13" s="122"/>
      <c r="E13" s="122"/>
      <c r="F13" s="122"/>
      <c r="G13" s="36">
        <v>100</v>
      </c>
      <c r="H13" s="28">
        <v>2.04</v>
      </c>
      <c r="I13" s="28">
        <v>3.2</v>
      </c>
      <c r="J13" s="28">
        <v>13.63</v>
      </c>
      <c r="K13" s="110">
        <v>91.5</v>
      </c>
      <c r="L13" s="110"/>
      <c r="M13" s="94">
        <v>12.1</v>
      </c>
      <c r="N13" s="40">
        <v>321</v>
      </c>
    </row>
    <row r="14" spans="1:14" ht="22.5" x14ac:dyDescent="0.3">
      <c r="A14" s="32">
        <v>5</v>
      </c>
      <c r="B14" s="149" t="s">
        <v>158</v>
      </c>
      <c r="C14" s="149"/>
      <c r="D14" s="149"/>
      <c r="E14" s="149"/>
      <c r="F14" s="149"/>
      <c r="G14" s="54">
        <v>150</v>
      </c>
      <c r="H14" s="56">
        <v>0.1</v>
      </c>
      <c r="I14" s="56"/>
      <c r="J14" s="56">
        <v>18.600000000000001</v>
      </c>
      <c r="K14" s="148">
        <v>74.83</v>
      </c>
      <c r="L14" s="148"/>
      <c r="M14" s="56">
        <v>10.4</v>
      </c>
      <c r="N14" s="83" t="s">
        <v>173</v>
      </c>
    </row>
    <row r="15" spans="1:14" ht="18.75" x14ac:dyDescent="0.3">
      <c r="A15" s="32">
        <v>6</v>
      </c>
      <c r="B15" s="122" t="s">
        <v>60</v>
      </c>
      <c r="C15" s="122"/>
      <c r="D15" s="122"/>
      <c r="E15" s="122"/>
      <c r="F15" s="122"/>
      <c r="G15" s="36">
        <v>35</v>
      </c>
      <c r="H15" s="39">
        <v>2.31</v>
      </c>
      <c r="I15" s="39">
        <v>0.42</v>
      </c>
      <c r="J15" s="39">
        <v>11.69</v>
      </c>
      <c r="K15" s="110">
        <v>60.9</v>
      </c>
      <c r="L15" s="110"/>
      <c r="M15" s="39">
        <v>0</v>
      </c>
      <c r="N15" s="40"/>
    </row>
    <row r="16" spans="1:14" x14ac:dyDescent="0.25">
      <c r="A16" s="32"/>
      <c r="B16" s="125" t="s">
        <v>16</v>
      </c>
      <c r="C16" s="125"/>
      <c r="D16" s="125"/>
      <c r="E16" s="125"/>
      <c r="F16" s="125"/>
      <c r="G16" s="36"/>
      <c r="H16" s="34">
        <f>SUM(H10:H15)</f>
        <v>10.07</v>
      </c>
      <c r="I16" s="34">
        <f t="shared" ref="I16:J16" si="1">SUM(I10:I15)</f>
        <v>13.97</v>
      </c>
      <c r="J16" s="34">
        <f t="shared" si="1"/>
        <v>62.190000000000005</v>
      </c>
      <c r="K16" s="126">
        <f>SUM(K10:L15)</f>
        <v>419.28999999999996</v>
      </c>
      <c r="L16" s="126"/>
      <c r="M16" s="34">
        <f t="shared" ref="M16" si="2">SUM(M10:M15)</f>
        <v>46.55</v>
      </c>
      <c r="N16" s="43"/>
    </row>
    <row r="17" spans="1:14" ht="18.75" x14ac:dyDescent="0.3">
      <c r="A17" s="32"/>
      <c r="B17" s="115" t="s">
        <v>20</v>
      </c>
      <c r="C17" s="115"/>
      <c r="D17" s="115"/>
      <c r="E17" s="115"/>
      <c r="F17" s="115"/>
      <c r="G17" s="36"/>
      <c r="H17" s="42"/>
      <c r="I17" s="42"/>
      <c r="J17" s="42"/>
      <c r="K17" s="127"/>
      <c r="L17" s="127"/>
      <c r="M17" s="42"/>
      <c r="N17" s="43"/>
    </row>
    <row r="18" spans="1:14" ht="18.75" x14ac:dyDescent="0.3">
      <c r="A18" s="32">
        <v>1</v>
      </c>
      <c r="B18" s="122" t="s">
        <v>28</v>
      </c>
      <c r="C18" s="124"/>
      <c r="D18" s="124"/>
      <c r="E18" s="124"/>
      <c r="F18" s="124"/>
      <c r="G18" s="36">
        <v>140</v>
      </c>
      <c r="H18" s="42">
        <v>4.0599999999999996</v>
      </c>
      <c r="I18" s="42">
        <v>5.94</v>
      </c>
      <c r="J18" s="42">
        <v>28.08</v>
      </c>
      <c r="K18" s="127">
        <v>204.68</v>
      </c>
      <c r="L18" s="127"/>
      <c r="M18" s="42">
        <v>2.1</v>
      </c>
      <c r="N18" s="43" t="s">
        <v>53</v>
      </c>
    </row>
    <row r="19" spans="1:14" ht="18.75" x14ac:dyDescent="0.3">
      <c r="A19" s="32">
        <v>2</v>
      </c>
      <c r="B19" s="122" t="s">
        <v>98</v>
      </c>
      <c r="C19" s="122"/>
      <c r="D19" s="122"/>
      <c r="E19" s="122"/>
      <c r="F19" s="122"/>
      <c r="G19" s="36">
        <v>50</v>
      </c>
      <c r="H19" s="42">
        <v>3.09</v>
      </c>
      <c r="I19" s="42">
        <v>1.61</v>
      </c>
      <c r="J19" s="42">
        <v>27.66</v>
      </c>
      <c r="K19" s="127">
        <v>137.5</v>
      </c>
      <c r="L19" s="127"/>
      <c r="M19" s="42">
        <v>0.04</v>
      </c>
      <c r="N19" s="43">
        <v>459</v>
      </c>
    </row>
    <row r="20" spans="1:14" x14ac:dyDescent="0.25">
      <c r="A20" s="32"/>
      <c r="B20" s="125" t="s">
        <v>16</v>
      </c>
      <c r="C20" s="125"/>
      <c r="D20" s="125"/>
      <c r="E20" s="125"/>
      <c r="F20" s="125"/>
      <c r="G20" s="36"/>
      <c r="H20" s="34">
        <f>SUM(H18:H19)</f>
        <v>7.1499999999999995</v>
      </c>
      <c r="I20" s="34">
        <f t="shared" ref="I20:J20" si="3">SUM(I18:I19)</f>
        <v>7.5500000000000007</v>
      </c>
      <c r="J20" s="34">
        <f t="shared" si="3"/>
        <v>55.739999999999995</v>
      </c>
      <c r="K20" s="114">
        <f>SUM(K18:L19)</f>
        <v>342.18</v>
      </c>
      <c r="L20" s="114"/>
      <c r="M20" s="34">
        <f t="shared" ref="M20" si="4">SUM(M18:M19)</f>
        <v>2.14</v>
      </c>
      <c r="N20" s="43"/>
    </row>
    <row r="21" spans="1:14" ht="18.75" x14ac:dyDescent="0.3">
      <c r="A21" s="32"/>
      <c r="B21" s="115" t="s">
        <v>22</v>
      </c>
      <c r="C21" s="115"/>
      <c r="D21" s="115"/>
      <c r="E21" s="115"/>
      <c r="F21" s="115"/>
      <c r="G21" s="36"/>
      <c r="H21" s="42"/>
      <c r="I21" s="42"/>
      <c r="J21" s="42"/>
      <c r="K21" s="127"/>
      <c r="L21" s="127"/>
      <c r="M21" s="42"/>
      <c r="N21" s="43"/>
    </row>
    <row r="22" spans="1:14" ht="18.75" x14ac:dyDescent="0.3">
      <c r="A22" s="32">
        <v>1</v>
      </c>
      <c r="B22" s="122" t="s">
        <v>88</v>
      </c>
      <c r="C22" s="122"/>
      <c r="D22" s="122"/>
      <c r="E22" s="122"/>
      <c r="F22" s="122"/>
      <c r="G22" s="36">
        <v>75</v>
      </c>
      <c r="H22" s="96">
        <v>1.01</v>
      </c>
      <c r="I22" s="96">
        <v>4.6100000000000003</v>
      </c>
      <c r="J22" s="96">
        <v>5.77</v>
      </c>
      <c r="K22" s="127">
        <v>68.599999999999994</v>
      </c>
      <c r="L22" s="127"/>
      <c r="M22" s="96">
        <v>9.9</v>
      </c>
      <c r="N22" s="43">
        <v>45</v>
      </c>
    </row>
    <row r="23" spans="1:14" ht="18.75" x14ac:dyDescent="0.3">
      <c r="A23" s="32">
        <v>2</v>
      </c>
      <c r="B23" s="149" t="s">
        <v>95</v>
      </c>
      <c r="C23" s="149"/>
      <c r="D23" s="149"/>
      <c r="E23" s="149"/>
      <c r="F23" s="149"/>
      <c r="G23" s="54" t="s">
        <v>96</v>
      </c>
      <c r="H23" s="67">
        <v>10.199999999999999</v>
      </c>
      <c r="I23" s="67">
        <v>4.3600000000000003</v>
      </c>
      <c r="J23" s="67">
        <v>4</v>
      </c>
      <c r="K23" s="148">
        <v>74.400000000000006</v>
      </c>
      <c r="L23" s="148"/>
      <c r="M23" s="56">
        <v>0.2</v>
      </c>
      <c r="N23" s="57">
        <v>8</v>
      </c>
    </row>
    <row r="24" spans="1:14" ht="18.75" x14ac:dyDescent="0.3">
      <c r="A24" s="32">
        <v>3</v>
      </c>
      <c r="B24" s="122" t="s">
        <v>64</v>
      </c>
      <c r="C24" s="122"/>
      <c r="D24" s="122"/>
      <c r="E24" s="122"/>
      <c r="F24" s="122"/>
      <c r="G24" s="36">
        <v>150</v>
      </c>
      <c r="H24" s="39">
        <v>0.05</v>
      </c>
      <c r="I24" s="39">
        <v>1.4999999999999999E-2</v>
      </c>
      <c r="J24" s="39">
        <v>7</v>
      </c>
      <c r="K24" s="113">
        <v>28</v>
      </c>
      <c r="L24" s="113"/>
      <c r="M24" s="39">
        <v>1.4999999999999999E-2</v>
      </c>
      <c r="N24" s="40">
        <v>392</v>
      </c>
    </row>
    <row r="25" spans="1:14" ht="18.75" x14ac:dyDescent="0.3">
      <c r="A25" s="32">
        <v>4</v>
      </c>
      <c r="B25" s="122" t="s">
        <v>150</v>
      </c>
      <c r="C25" s="122"/>
      <c r="D25" s="122"/>
      <c r="E25" s="122"/>
      <c r="F25" s="122"/>
      <c r="G25" s="100">
        <v>20</v>
      </c>
      <c r="H25" s="100">
        <v>1.35</v>
      </c>
      <c r="I25" s="100">
        <v>0.57999999999999996</v>
      </c>
      <c r="J25" s="100">
        <v>10.1</v>
      </c>
      <c r="K25" s="138">
        <v>52.6</v>
      </c>
      <c r="L25" s="138"/>
      <c r="M25" s="100">
        <v>0.01</v>
      </c>
      <c r="N25" s="4"/>
    </row>
    <row r="26" spans="1:14" x14ac:dyDescent="0.25">
      <c r="A26" s="32"/>
      <c r="B26" s="125" t="s">
        <v>16</v>
      </c>
      <c r="C26" s="125"/>
      <c r="D26" s="125"/>
      <c r="E26" s="125"/>
      <c r="F26" s="125"/>
      <c r="G26" s="36"/>
      <c r="H26" s="34">
        <f>SUM(H22:H25)</f>
        <v>12.61</v>
      </c>
      <c r="I26" s="34">
        <f t="shared" ref="I26:M26" si="5">SUM(I22:I25)</f>
        <v>9.5650000000000013</v>
      </c>
      <c r="J26" s="34">
        <f t="shared" si="5"/>
        <v>26.869999999999997</v>
      </c>
      <c r="K26" s="114">
        <f t="shared" si="5"/>
        <v>223.6</v>
      </c>
      <c r="L26" s="114">
        <f t="shared" si="5"/>
        <v>0</v>
      </c>
      <c r="M26" s="34">
        <f t="shared" si="5"/>
        <v>10.125</v>
      </c>
      <c r="N26" s="43"/>
    </row>
    <row r="27" spans="1:14" ht="19.5" thickBot="1" x14ac:dyDescent="0.35">
      <c r="A27" s="44"/>
      <c r="B27" s="128" t="s">
        <v>23</v>
      </c>
      <c r="C27" s="128"/>
      <c r="D27" s="128"/>
      <c r="E27" s="128"/>
      <c r="F27" s="128"/>
      <c r="G27" s="45"/>
      <c r="H27" s="47">
        <f>H7+H16+H20+H26+H8</f>
        <v>45.585999999999999</v>
      </c>
      <c r="I27" s="47">
        <f>I7+I16+I20+I26+I8</f>
        <v>55.328999999999994</v>
      </c>
      <c r="J27" s="47">
        <f>J7+J16+J20+J26+J8</f>
        <v>198.56199999999998</v>
      </c>
      <c r="K27" s="136">
        <f>K7+K16+K20+K26+K8</f>
        <v>1482.3139999999999</v>
      </c>
      <c r="L27" s="136"/>
      <c r="M27" s="47">
        <f>M7+M16+M20+M26+M8</f>
        <v>63.394999999999996</v>
      </c>
      <c r="N27" s="68"/>
    </row>
  </sheetData>
  <mergeCells count="55">
    <mergeCell ref="A1:N1"/>
    <mergeCell ref="B2:F2"/>
    <mergeCell ref="G2:G3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  <mergeCell ref="B9:F9"/>
    <mergeCell ref="K9:L9"/>
    <mergeCell ref="B10:F10"/>
    <mergeCell ref="K10:L10"/>
    <mergeCell ref="B8:F8"/>
    <mergeCell ref="K8:L8"/>
    <mergeCell ref="B11:F11"/>
    <mergeCell ref="K11:L11"/>
    <mergeCell ref="B12:F12"/>
    <mergeCell ref="K12:L12"/>
    <mergeCell ref="B13:F13"/>
    <mergeCell ref="K13:L13"/>
    <mergeCell ref="B14:F14"/>
    <mergeCell ref="K14:L14"/>
    <mergeCell ref="B15:F15"/>
    <mergeCell ref="K15:L15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1:F21"/>
    <mergeCell ref="K21:L21"/>
    <mergeCell ref="B22:F22"/>
    <mergeCell ref="K22:L22"/>
    <mergeCell ref="B26:F26"/>
    <mergeCell ref="K26:L26"/>
    <mergeCell ref="B27:F27"/>
    <mergeCell ref="K27:L27"/>
    <mergeCell ref="B23:F23"/>
    <mergeCell ref="K23:L23"/>
    <mergeCell ref="B24:F24"/>
    <mergeCell ref="K24:L24"/>
    <mergeCell ref="B25:F25"/>
    <mergeCell ref="K25:L2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сводная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</dc:creator>
  <cp:lastModifiedBy>Дарья Владимировна Киреева</cp:lastModifiedBy>
  <cp:lastPrinted>2016-03-03T11:29:08Z</cp:lastPrinted>
  <dcterms:created xsi:type="dcterms:W3CDTF">2015-06-05T15:22:10Z</dcterms:created>
  <dcterms:modified xsi:type="dcterms:W3CDTF">2016-12-28T05:49:16Z</dcterms:modified>
</cp:coreProperties>
</file>